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ACP ACHIVEMENT" sheetId="3" r:id="rId1"/>
  </sheets>
  <calcPr calcId="152511"/>
</workbook>
</file>

<file path=xl/calcChain.xml><?xml version="1.0" encoding="utf-8"?>
<calcChain xmlns="http://schemas.openxmlformats.org/spreadsheetml/2006/main">
  <c r="J58" i="3" l="1"/>
  <c r="I58" i="3"/>
  <c r="K58" i="3" s="1"/>
  <c r="G58" i="3"/>
  <c r="F58" i="3"/>
  <c r="L58" i="3" s="1"/>
  <c r="N58" i="3" s="1"/>
  <c r="D58" i="3"/>
  <c r="M58" i="3" s="1"/>
  <c r="C58" i="3"/>
  <c r="E58" i="3" s="1"/>
  <c r="M57" i="3"/>
  <c r="L57" i="3"/>
  <c r="N57" i="3" s="1"/>
  <c r="K57" i="3"/>
  <c r="H57" i="3"/>
  <c r="E57" i="3"/>
  <c r="M56" i="3"/>
  <c r="L56" i="3"/>
  <c r="N56" i="3" s="1"/>
  <c r="K56" i="3"/>
  <c r="H56" i="3"/>
  <c r="E56" i="3"/>
  <c r="M55" i="3"/>
  <c r="L55" i="3"/>
  <c r="N55" i="3" s="1"/>
  <c r="K55" i="3"/>
  <c r="H55" i="3"/>
  <c r="E55" i="3"/>
  <c r="M54" i="3"/>
  <c r="L54" i="3"/>
  <c r="N54" i="3" s="1"/>
  <c r="K54" i="3"/>
  <c r="H54" i="3"/>
  <c r="E54" i="3"/>
  <c r="M53" i="3"/>
  <c r="L53" i="3"/>
  <c r="N53" i="3" s="1"/>
  <c r="K53" i="3"/>
  <c r="H53" i="3"/>
  <c r="E53" i="3"/>
  <c r="M52" i="3"/>
  <c r="L52" i="3"/>
  <c r="N52" i="3" s="1"/>
  <c r="K52" i="3"/>
  <c r="H52" i="3"/>
  <c r="E52" i="3"/>
  <c r="J51" i="3"/>
  <c r="I51" i="3"/>
  <c r="K51" i="3" s="1"/>
  <c r="G51" i="3"/>
  <c r="F51" i="3"/>
  <c r="H51" i="3" s="1"/>
  <c r="D51" i="3"/>
  <c r="C51" i="3"/>
  <c r="E51" i="3" s="1"/>
  <c r="M50" i="3"/>
  <c r="L50" i="3"/>
  <c r="N50" i="3" s="1"/>
  <c r="K50" i="3"/>
  <c r="H50" i="3"/>
  <c r="E50" i="3"/>
  <c r="M49" i="3"/>
  <c r="L49" i="3"/>
  <c r="N49" i="3" s="1"/>
  <c r="K49" i="3"/>
  <c r="H49" i="3"/>
  <c r="E49" i="3"/>
  <c r="M48" i="3"/>
  <c r="L48" i="3"/>
  <c r="N48" i="3" s="1"/>
  <c r="K48" i="3"/>
  <c r="H48" i="3"/>
  <c r="E48" i="3"/>
  <c r="M47" i="3"/>
  <c r="L47" i="3"/>
  <c r="N47" i="3" s="1"/>
  <c r="K47" i="3"/>
  <c r="H47" i="3"/>
  <c r="E47" i="3"/>
  <c r="M46" i="3"/>
  <c r="L46" i="3"/>
  <c r="N46" i="3" s="1"/>
  <c r="K46" i="3"/>
  <c r="H46" i="3"/>
  <c r="E46" i="3"/>
  <c r="M45" i="3"/>
  <c r="L45" i="3"/>
  <c r="N45" i="3" s="1"/>
  <c r="K45" i="3"/>
  <c r="H45" i="3"/>
  <c r="E45" i="3"/>
  <c r="M44" i="3"/>
  <c r="L44" i="3"/>
  <c r="N44" i="3" s="1"/>
  <c r="K44" i="3"/>
  <c r="H44" i="3"/>
  <c r="E44" i="3"/>
  <c r="M43" i="3"/>
  <c r="M51" i="3" s="1"/>
  <c r="L43" i="3"/>
  <c r="L51" i="3" s="1"/>
  <c r="N51" i="3" s="1"/>
  <c r="K43" i="3"/>
  <c r="H43" i="3"/>
  <c r="E43" i="3"/>
  <c r="J42" i="3"/>
  <c r="J59" i="3" s="1"/>
  <c r="I42" i="3"/>
  <c r="I59" i="3" s="1"/>
  <c r="G42" i="3"/>
  <c r="G59" i="3" s="1"/>
  <c r="F42" i="3"/>
  <c r="F59" i="3" s="1"/>
  <c r="D42" i="3"/>
  <c r="D59" i="3" s="1"/>
  <c r="C42" i="3"/>
  <c r="C59" i="3" s="1"/>
  <c r="M41" i="3"/>
  <c r="M42" i="3" s="1"/>
  <c r="L41" i="3"/>
  <c r="L42" i="3" s="1"/>
  <c r="K41" i="3"/>
  <c r="H41" i="3"/>
  <c r="E41" i="3"/>
  <c r="J40" i="3"/>
  <c r="I40" i="3"/>
  <c r="K40" i="3" s="1"/>
  <c r="G40" i="3"/>
  <c r="F40" i="3"/>
  <c r="H40" i="3" s="1"/>
  <c r="D40" i="3"/>
  <c r="C40" i="3"/>
  <c r="E40" i="3" s="1"/>
  <c r="M39" i="3"/>
  <c r="M40" i="3" s="1"/>
  <c r="L39" i="3"/>
  <c r="L40" i="3" s="1"/>
  <c r="N40" i="3" s="1"/>
  <c r="K39" i="3"/>
  <c r="H39" i="3"/>
  <c r="E39" i="3"/>
  <c r="J38" i="3"/>
  <c r="I38" i="3"/>
  <c r="K38" i="3" s="1"/>
  <c r="G38" i="3"/>
  <c r="F38" i="3"/>
  <c r="H38" i="3" s="1"/>
  <c r="D38" i="3"/>
  <c r="C38" i="3"/>
  <c r="E38" i="3" s="1"/>
  <c r="M37" i="3"/>
  <c r="L37" i="3"/>
  <c r="N37" i="3" s="1"/>
  <c r="K37" i="3"/>
  <c r="H37" i="3"/>
  <c r="E37" i="3"/>
  <c r="M36" i="3"/>
  <c r="L36" i="3"/>
  <c r="N36" i="3" s="1"/>
  <c r="K36" i="3"/>
  <c r="H36" i="3"/>
  <c r="E36" i="3"/>
  <c r="M35" i="3"/>
  <c r="L35" i="3"/>
  <c r="N35" i="3" s="1"/>
  <c r="K35" i="3"/>
  <c r="H35" i="3"/>
  <c r="E35" i="3"/>
  <c r="M34" i="3"/>
  <c r="L34" i="3"/>
  <c r="N34" i="3" s="1"/>
  <c r="K34" i="3"/>
  <c r="H34" i="3"/>
  <c r="E34" i="3"/>
  <c r="M33" i="3"/>
  <c r="L33" i="3"/>
  <c r="N33" i="3" s="1"/>
  <c r="K33" i="3"/>
  <c r="H33" i="3"/>
  <c r="E33" i="3"/>
  <c r="M32" i="3"/>
  <c r="L32" i="3"/>
  <c r="N32" i="3" s="1"/>
  <c r="K32" i="3"/>
  <c r="H32" i="3"/>
  <c r="E32" i="3"/>
  <c r="M31" i="3"/>
  <c r="L31" i="3"/>
  <c r="N31" i="3" s="1"/>
  <c r="K31" i="3"/>
  <c r="H31" i="3"/>
  <c r="E31" i="3"/>
  <c r="M30" i="3"/>
  <c r="L30" i="3"/>
  <c r="N30" i="3" s="1"/>
  <c r="K30" i="3"/>
  <c r="H30" i="3"/>
  <c r="E30" i="3"/>
  <c r="M29" i="3"/>
  <c r="L29" i="3"/>
  <c r="N29" i="3" s="1"/>
  <c r="K29" i="3"/>
  <c r="H29" i="3"/>
  <c r="E29" i="3"/>
  <c r="M28" i="3"/>
  <c r="L28" i="3"/>
  <c r="N28" i="3" s="1"/>
  <c r="K28" i="3"/>
  <c r="H28" i="3"/>
  <c r="E28" i="3"/>
  <c r="M27" i="3"/>
  <c r="L27" i="3"/>
  <c r="N27" i="3" s="1"/>
  <c r="K27" i="3"/>
  <c r="H27" i="3"/>
  <c r="E27" i="3"/>
  <c r="M26" i="3"/>
  <c r="L26" i="3"/>
  <c r="N26" i="3" s="1"/>
  <c r="K26" i="3"/>
  <c r="H26" i="3"/>
  <c r="E26" i="3"/>
  <c r="M25" i="3"/>
  <c r="L25" i="3"/>
  <c r="N25" i="3" s="1"/>
  <c r="K25" i="3"/>
  <c r="H25" i="3"/>
  <c r="E25" i="3"/>
  <c r="M24" i="3"/>
  <c r="L24" i="3"/>
  <c r="N24" i="3" s="1"/>
  <c r="K24" i="3"/>
  <c r="H24" i="3"/>
  <c r="E24" i="3"/>
  <c r="M23" i="3"/>
  <c r="L23" i="3"/>
  <c r="N23" i="3" s="1"/>
  <c r="K23" i="3"/>
  <c r="H23" i="3"/>
  <c r="E23" i="3"/>
  <c r="M22" i="3"/>
  <c r="L22" i="3"/>
  <c r="N22" i="3" s="1"/>
  <c r="K22" i="3"/>
  <c r="H22" i="3"/>
  <c r="E22" i="3"/>
  <c r="M21" i="3"/>
  <c r="L21" i="3"/>
  <c r="N21" i="3" s="1"/>
  <c r="K21" i="3"/>
  <c r="H21" i="3"/>
  <c r="E21" i="3"/>
  <c r="M20" i="3"/>
  <c r="L20" i="3"/>
  <c r="N20" i="3" s="1"/>
  <c r="K20" i="3"/>
  <c r="H20" i="3"/>
  <c r="E20" i="3"/>
  <c r="M19" i="3"/>
  <c r="M38" i="3" s="1"/>
  <c r="L19" i="3"/>
  <c r="L38" i="3" s="1"/>
  <c r="K19" i="3"/>
  <c r="H19" i="3"/>
  <c r="E19" i="3"/>
  <c r="J18" i="3"/>
  <c r="I18" i="3"/>
  <c r="K18" i="3" s="1"/>
  <c r="G18" i="3"/>
  <c r="F18" i="3"/>
  <c r="H18" i="3" s="1"/>
  <c r="D18" i="3"/>
  <c r="C18" i="3"/>
  <c r="E18" i="3" s="1"/>
  <c r="M17" i="3"/>
  <c r="L17" i="3"/>
  <c r="N17" i="3" s="1"/>
  <c r="K17" i="3"/>
  <c r="H17" i="3"/>
  <c r="E17" i="3"/>
  <c r="M16" i="3"/>
  <c r="L16" i="3"/>
  <c r="N16" i="3" s="1"/>
  <c r="K16" i="3"/>
  <c r="H16" i="3"/>
  <c r="E16" i="3"/>
  <c r="M15" i="3"/>
  <c r="L15" i="3"/>
  <c r="N15" i="3" s="1"/>
  <c r="K15" i="3"/>
  <c r="H15" i="3"/>
  <c r="E15" i="3"/>
  <c r="M14" i="3"/>
  <c r="L14" i="3"/>
  <c r="N14" i="3" s="1"/>
  <c r="K14" i="3"/>
  <c r="H14" i="3"/>
  <c r="E14" i="3"/>
  <c r="M13" i="3"/>
  <c r="L13" i="3"/>
  <c r="N13" i="3" s="1"/>
  <c r="K13" i="3"/>
  <c r="H13" i="3"/>
  <c r="E13" i="3"/>
  <c r="M12" i="3"/>
  <c r="L12" i="3"/>
  <c r="N12" i="3" s="1"/>
  <c r="K12" i="3"/>
  <c r="H12" i="3"/>
  <c r="E12" i="3"/>
  <c r="M11" i="3"/>
  <c r="L11" i="3"/>
  <c r="N11" i="3" s="1"/>
  <c r="K11" i="3"/>
  <c r="H11" i="3"/>
  <c r="E11" i="3"/>
  <c r="M10" i="3"/>
  <c r="L10" i="3"/>
  <c r="N10" i="3" s="1"/>
  <c r="K10" i="3"/>
  <c r="H10" i="3"/>
  <c r="E10" i="3"/>
  <c r="M9" i="3"/>
  <c r="L9" i="3"/>
  <c r="N9" i="3" s="1"/>
  <c r="K9" i="3"/>
  <c r="H9" i="3"/>
  <c r="E9" i="3"/>
  <c r="M8" i="3"/>
  <c r="L8" i="3"/>
  <c r="N8" i="3" s="1"/>
  <c r="K8" i="3"/>
  <c r="H8" i="3"/>
  <c r="E8" i="3"/>
  <c r="M7" i="3"/>
  <c r="L7" i="3"/>
  <c r="N7" i="3" s="1"/>
  <c r="K7" i="3"/>
  <c r="H7" i="3"/>
  <c r="E7" i="3"/>
  <c r="M6" i="3"/>
  <c r="L6" i="3"/>
  <c r="N6" i="3" s="1"/>
  <c r="K6" i="3"/>
  <c r="H6" i="3"/>
  <c r="E6" i="3"/>
  <c r="M5" i="3"/>
  <c r="M18" i="3" s="1"/>
  <c r="L5" i="3"/>
  <c r="L18" i="3" s="1"/>
  <c r="N18" i="3" s="1"/>
  <c r="K5" i="3"/>
  <c r="H5" i="3"/>
  <c r="E5" i="3"/>
  <c r="N38" i="3" l="1"/>
  <c r="L59" i="3"/>
  <c r="N42" i="3"/>
  <c r="E59" i="3"/>
  <c r="H59" i="3"/>
  <c r="K59" i="3"/>
  <c r="M59" i="3"/>
  <c r="E42" i="3"/>
  <c r="K42" i="3"/>
  <c r="N5" i="3"/>
  <c r="N19" i="3"/>
  <c r="N39" i="3"/>
  <c r="N41" i="3"/>
  <c r="H42" i="3"/>
  <c r="N43" i="3"/>
  <c r="H58" i="3"/>
  <c r="N59" i="3" l="1"/>
</calcChain>
</file>

<file path=xl/sharedStrings.xml><?xml version="1.0" encoding="utf-8"?>
<sst xmlns="http://schemas.openxmlformats.org/spreadsheetml/2006/main" count="78" uniqueCount="69">
  <si>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</si>
  <si>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</si>
  <si>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</si>
  <si>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</si>
  <si>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</si>
  <si>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</si>
  <si>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</si>
  <si>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</si>
  <si>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</si>
  <si>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</si>
  <si>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</si>
  <si>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</si>
  <si>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</si>
  <si>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</si>
  <si>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</si>
  <si>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</si>
  <si>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</si>
  <si>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</si>
  <si>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</si>
  <si>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</si>
  <si>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</si>
  <si>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</si>
  <si>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</si>
  <si>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</si>
  <si>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</si>
  <si>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</si>
  <si>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</si>
  <si>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</si>
  <si>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</si>
  <si>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</si>
  <si>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</si>
  <si>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</si>
  <si>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</si>
  <si>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</si>
  <si>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</si>
  <si>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</si>
  <si>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</si>
  <si>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</si>
  <si>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</si>
  <si>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</si>
  <si>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</si>
  <si>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</si>
  <si>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</si>
  <si>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</si>
  <si>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</si>
  <si>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</si>
  <si>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</si>
  <si>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</si>
  <si>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</si>
  <si>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No.4 (C)</t>
  </si>
  <si>
    <t>BANK-WISE INFORMATION REGARDING ACP ACHIEVEMENT</t>
  </si>
  <si>
    <t>DATA FOR THE YEAR ENDED 30TH JUNE 2022</t>
  </si>
  <si>
    <t>(Rs. In crore)</t>
  </si>
  <si>
    <t>S No.</t>
  </si>
  <si>
    <t>AGRL &amp; ALLIED</t>
  </si>
  <si>
    <t>MSME</t>
  </si>
  <si>
    <t>OTHER PSA</t>
  </si>
  <si>
    <t>TOTAL PSA</t>
  </si>
  <si>
    <t>TABLE No.4(c)  BANK-WISE INFORMATION REGARDING ACP ACHIEVEMENT</t>
  </si>
  <si>
    <t>Commitm't</t>
  </si>
  <si>
    <t>Achievement</t>
  </si>
  <si>
    <t>% Ach.</t>
  </si>
  <si>
    <t>AIRTEL PAYMENTS BANK</t>
  </si>
  <si>
    <t>FINO  PAYMENTS  BANK</t>
  </si>
  <si>
    <t xml:space="preserve"> INDIAPOST  PAYMENTS  BANK</t>
  </si>
  <si>
    <t>JIO PAYMENTS  BANK</t>
  </si>
  <si>
    <t>NSDL  PAYMENTS  BANK</t>
  </si>
  <si>
    <t>PAYTM  PAYMENTS  BANK</t>
  </si>
  <si>
    <t>SUB TOTAL (PAYMENT BANK)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</si>
</sst>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4">
    <xf numFmtId="0" fontId="0" fillId="0" borderId="0"/>
    <xf numFmtId="164" fontId="7" fillId="0" borderId="0" applyBorder="0" applyProtection="0"/>
    <xf numFmtId="0" fontId="8" fillId="0" borderId="0"/>
    <xf numFmtId="0" fontId="8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/>
    <xf numFmtId="0" fontId="0" fillId="0" borderId="1" xfId="0" applyBorder="1"/>
    <xf numFmtId="0" fontId="2" fillId="0" borderId="0" xfId="0" applyFont="1"/>
    <xf numFmtId="0" fontId="3" fillId="0" borderId="0" xfId="0" applyFont="1"/>
    <xf numFmtId="2" fontId="2" fillId="0" borderId="0" xfId="0" applyNumberFormat="1" applyFont="1"/>
    <xf numFmtId="2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2" fontId="5" fillId="0" borderId="1" xfId="0" applyNumberFormat="1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2" fontId="0" fillId="0" borderId="0" xfId="0" applyNumberFormat="1"/>
    <xf numFmtId="2" fontId="0" fillId="2" borderId="0" xfId="0" applyNumberFormat="1" applyFill="1"/>
    <xf numFmtId="0" fontId="2" fillId="0" borderId="2" xfId="0" applyFont="1" applyBorder="1" applyAlignment="1">
      <alignment horizontal="center" vertical="center" textRotation="180" wrapText="1"/>
    </xf>
    <xf numFmtId="0" fontId="3" fillId="0" borderId="1" xfId="0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3" fillId="0" borderId="1" xfId="0" applyNumberFormat="1" applyFont="1" applyBorder="1" applyAlignment="1">
      <alignment horizontal="center" vertical="center"/>
    </xf>
  </cellXfs>
  <cellStyles count="4">
    <cellStyle name="Excel Built-in Normal" xfId="1"/>
    <cellStyle name="Excel Built-in Normal 2" xfId="3"/>
    <cellStyle name="Normal" xfId="0" builtinId="0"/>
    <cellStyle name="Norm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3" customWidth="1"/>
    <col min="4" max="4" width="14.140625" style="13" customWidth="1"/>
    <col min="5" max="5" width="8.7109375" style="13" customWidth="1"/>
    <col min="6" max="6" width="10.42578125" style="13" customWidth="1"/>
    <col min="7" max="7" width="11.7109375" style="13" customWidth="1"/>
    <col min="8" max="8" width="8.7109375" style="13" customWidth="1"/>
    <col min="9" max="9" width="10.28515625" style="14" customWidth="1"/>
    <col min="10" max="10" width="12.85546875" style="13" customWidth="1"/>
    <col min="11" max="11" width="8.7109375" style="13" customWidth="1"/>
    <col min="12" max="12" width="9.85546875" style="13" customWidth="1"/>
    <col min="13" max="13" width="10.28515625" style="13" customWidth="1"/>
    <col min="14" max="14" width="8.7109375" style="13" customWidth="1"/>
    <col min="15" max="220" width="9.140625" customWidth="1"/>
  </cols>
  <sheetData>
    <row r="1" spans="1:15" s="7" customFormat="1" ht="25.5" customHeight="1" x14ac:dyDescent="0.25">
      <c r="A1" s="6" t="s">
        <v>49</v>
      </c>
      <c r="C1" s="8" t="s">
        <v>50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5" s="7" customFormat="1" ht="15.95" customHeight="1" x14ac:dyDescent="0.25">
      <c r="A2" s="17" t="s">
        <v>51</v>
      </c>
      <c r="B2" s="17"/>
      <c r="C2" s="17"/>
      <c r="D2" s="17"/>
      <c r="E2" s="17"/>
      <c r="F2" s="17"/>
      <c r="G2" s="17"/>
      <c r="H2" s="17"/>
      <c r="I2" s="17"/>
      <c r="J2" s="17"/>
      <c r="K2" s="18" t="s">
        <v>52</v>
      </c>
      <c r="L2" s="18"/>
      <c r="M2" s="18"/>
      <c r="N2" s="18"/>
    </row>
    <row r="3" spans="1:15" s="1" customFormat="1" ht="14.25" customHeight="1" x14ac:dyDescent="0.25">
      <c r="A3" s="16" t="s">
        <v>53</v>
      </c>
      <c r="B3" s="16" t="s">
        <v>0</v>
      </c>
      <c r="C3" s="19" t="s">
        <v>54</v>
      </c>
      <c r="D3" s="19"/>
      <c r="E3" s="19"/>
      <c r="F3" s="19" t="s">
        <v>55</v>
      </c>
      <c r="G3" s="19"/>
      <c r="H3" s="19"/>
      <c r="I3" s="19" t="s">
        <v>56</v>
      </c>
      <c r="J3" s="19"/>
      <c r="K3" s="19"/>
      <c r="L3" s="19" t="s">
        <v>57</v>
      </c>
      <c r="M3" s="19"/>
      <c r="N3" s="19"/>
      <c r="O3" s="15" t="s">
        <v>58</v>
      </c>
    </row>
    <row r="4" spans="1:15" s="10" customFormat="1" ht="15.95" customHeight="1" x14ac:dyDescent="0.25">
      <c r="A4" s="16"/>
      <c r="B4" s="16"/>
      <c r="C4" s="9" t="s">
        <v>59</v>
      </c>
      <c r="D4" s="9" t="s">
        <v>60</v>
      </c>
      <c r="E4" s="9" t="s">
        <v>61</v>
      </c>
      <c r="F4" s="9" t="s">
        <v>59</v>
      </c>
      <c r="G4" s="9" t="s">
        <v>60</v>
      </c>
      <c r="H4" s="9" t="s">
        <v>61</v>
      </c>
      <c r="I4" s="9" t="s">
        <v>59</v>
      </c>
      <c r="J4" s="9" t="s">
        <v>60</v>
      </c>
      <c r="K4" s="9" t="s">
        <v>61</v>
      </c>
      <c r="L4" s="9" t="s">
        <v>59</v>
      </c>
      <c r="M4" s="9" t="s">
        <v>60</v>
      </c>
      <c r="N4" s="9" t="s">
        <v>61</v>
      </c>
      <c r="O4" s="15"/>
    </row>
    <row r="5" spans="1:15" ht="12" customHeight="1" x14ac:dyDescent="0.25">
      <c r="A5" s="3">
        <v>1</v>
      </c>
      <c r="B5" s="3" t="s">
        <v>1</v>
      </c>
      <c r="C5" s="11">
        <v>1242.1300000000001</v>
      </c>
      <c r="D5" s="11">
        <v>290.06</v>
      </c>
      <c r="E5" s="11">
        <f>IF(C5=0,0, D5/C5%)</f>
        <v>23.351823078099716</v>
      </c>
      <c r="F5" s="11">
        <v>829.46</v>
      </c>
      <c r="G5" s="11">
        <v>381.63</v>
      </c>
      <c r="H5" s="11">
        <f>IF(F5=0,0, G5/F5%)</f>
        <v>46.009451932582635</v>
      </c>
      <c r="I5" s="11">
        <v>655.67</v>
      </c>
      <c r="J5" s="11">
        <v>38.24</v>
      </c>
      <c r="K5" s="11">
        <f>IF(I5=0,0, J5/I5%)</f>
        <v>5.8322021748745563</v>
      </c>
      <c r="L5" s="11">
        <f>C5+F5+I5</f>
        <v>2727.26</v>
      </c>
      <c r="M5" s="11">
        <f>D5+G5+J5</f>
        <v>709.93000000000006</v>
      </c>
      <c r="N5" s="11">
        <f>IF(L5=0,0, M5/L5%)</f>
        <v>26.030888144144676</v>
      </c>
      <c r="O5" s="15"/>
    </row>
    <row r="6" spans="1:15" ht="12" customHeight="1" x14ac:dyDescent="0.25">
      <c r="A6" s="3">
        <v>2</v>
      </c>
      <c r="B6" s="3" t="s">
        <v>2</v>
      </c>
      <c r="C6" s="11">
        <v>282.94</v>
      </c>
      <c r="D6" s="11">
        <v>363.13</v>
      </c>
      <c r="E6" s="11">
        <f t="shared" ref="E6:E59" si="0">IF(C6=0,0, D6/C6%)</f>
        <v>128.3416978864777</v>
      </c>
      <c r="F6" s="11">
        <v>209.12</v>
      </c>
      <c r="G6" s="11">
        <v>724.76</v>
      </c>
      <c r="H6" s="11">
        <f t="shared" ref="H6:H59" si="1">IF(F6=0,0, G6/F6%)</f>
        <v>346.57612853863805</v>
      </c>
      <c r="I6" s="11">
        <v>87.04</v>
      </c>
      <c r="J6" s="11">
        <v>9.39</v>
      </c>
      <c r="K6" s="11">
        <f t="shared" ref="K6:K59" si="2">IF(I6=0,0, J6/I6%)</f>
        <v>10.78814338235294</v>
      </c>
      <c r="L6" s="11">
        <f t="shared" ref="L6:M17" si="3">C6+F6+I6</f>
        <v>579.1</v>
      </c>
      <c r="M6" s="11">
        <f t="shared" si="3"/>
        <v>1097.28</v>
      </c>
      <c r="N6" s="11">
        <f t="shared" ref="N6:N59" si="4">IF(L6=0,0, M6/L6%)</f>
        <v>189.48022793990674</v>
      </c>
      <c r="O6" s="15"/>
    </row>
    <row r="7" spans="1:15" x14ac:dyDescent="0.25">
      <c r="A7" s="3">
        <v>3</v>
      </c>
      <c r="B7" s="3" t="s">
        <v>3</v>
      </c>
      <c r="C7" s="11">
        <v>115.74</v>
      </c>
      <c r="D7" s="11">
        <v>0.65</v>
      </c>
      <c r="E7" s="11">
        <f t="shared" si="0"/>
        <v>0.56160359426300333</v>
      </c>
      <c r="F7" s="11">
        <v>146.75</v>
      </c>
      <c r="G7" s="11">
        <v>0.21</v>
      </c>
      <c r="H7" s="11">
        <f t="shared" si="1"/>
        <v>0.14310051107325383</v>
      </c>
      <c r="I7" s="11">
        <v>35.46</v>
      </c>
      <c r="J7" s="11">
        <v>1.19</v>
      </c>
      <c r="K7" s="11">
        <f t="shared" si="2"/>
        <v>3.3558939650310204</v>
      </c>
      <c r="L7" s="11">
        <f t="shared" si="3"/>
        <v>297.95</v>
      </c>
      <c r="M7" s="11">
        <f t="shared" si="3"/>
        <v>2.0499999999999998</v>
      </c>
      <c r="N7" s="11">
        <f t="shared" si="4"/>
        <v>0.68803490518543375</v>
      </c>
      <c r="O7" s="15"/>
    </row>
    <row r="8" spans="1:15" x14ac:dyDescent="0.25">
      <c r="A8" s="3">
        <v>4</v>
      </c>
      <c r="B8" s="3" t="s">
        <v>4</v>
      </c>
      <c r="C8" s="11">
        <v>309.23</v>
      </c>
      <c r="D8" s="11">
        <v>55.47</v>
      </c>
      <c r="E8" s="11">
        <f t="shared" si="0"/>
        <v>17.938104323642595</v>
      </c>
      <c r="F8" s="11">
        <v>413.8</v>
      </c>
      <c r="G8" s="11">
        <v>97.22</v>
      </c>
      <c r="H8" s="11">
        <f t="shared" si="1"/>
        <v>23.494441759304014</v>
      </c>
      <c r="I8" s="11">
        <v>256.08</v>
      </c>
      <c r="J8" s="11">
        <v>22.27</v>
      </c>
      <c r="K8" s="11">
        <f t="shared" si="2"/>
        <v>8.69650109340831</v>
      </c>
      <c r="L8" s="11">
        <f t="shared" si="3"/>
        <v>979.1099999999999</v>
      </c>
      <c r="M8" s="11">
        <f t="shared" si="3"/>
        <v>174.96</v>
      </c>
      <c r="N8" s="11">
        <f t="shared" si="4"/>
        <v>17.869289456751545</v>
      </c>
      <c r="O8" s="15"/>
    </row>
    <row r="9" spans="1:15" x14ac:dyDescent="0.25">
      <c r="A9" s="3">
        <v>5</v>
      </c>
      <c r="B9" s="3" t="s">
        <v>5</v>
      </c>
      <c r="C9" s="11">
        <v>542.74</v>
      </c>
      <c r="D9" s="11">
        <v>297.41000000000003</v>
      </c>
      <c r="E9" s="11">
        <f t="shared" si="0"/>
        <v>54.797877436710024</v>
      </c>
      <c r="F9" s="11">
        <v>347.9</v>
      </c>
      <c r="G9" s="11">
        <v>659.56</v>
      </c>
      <c r="H9" s="11">
        <f t="shared" si="1"/>
        <v>189.58321356711699</v>
      </c>
      <c r="I9" s="11">
        <v>129.4</v>
      </c>
      <c r="J9" s="11">
        <v>19.43</v>
      </c>
      <c r="K9" s="11">
        <f t="shared" si="2"/>
        <v>15.015455950540957</v>
      </c>
      <c r="L9" s="11">
        <f t="shared" si="3"/>
        <v>1020.04</v>
      </c>
      <c r="M9" s="11">
        <f t="shared" si="3"/>
        <v>976.4</v>
      </c>
      <c r="N9" s="11">
        <f t="shared" si="4"/>
        <v>95.721736402494017</v>
      </c>
      <c r="O9" s="15"/>
    </row>
    <row r="10" spans="1:15" x14ac:dyDescent="0.25">
      <c r="A10" s="3">
        <v>6</v>
      </c>
      <c r="B10" s="3" t="s">
        <v>6</v>
      </c>
      <c r="C10" s="11">
        <v>349.66</v>
      </c>
      <c r="D10" s="11">
        <v>130.15</v>
      </c>
      <c r="E10" s="11">
        <f t="shared" si="0"/>
        <v>37.221872676314135</v>
      </c>
      <c r="F10" s="11">
        <v>530.14</v>
      </c>
      <c r="G10" s="11">
        <v>349.96</v>
      </c>
      <c r="H10" s="11">
        <f t="shared" si="1"/>
        <v>66.012751348700334</v>
      </c>
      <c r="I10" s="11">
        <v>231.29</v>
      </c>
      <c r="J10" s="11">
        <v>9.23</v>
      </c>
      <c r="K10" s="11">
        <f t="shared" si="2"/>
        <v>3.9906610748411087</v>
      </c>
      <c r="L10" s="11">
        <f t="shared" si="3"/>
        <v>1111.0899999999999</v>
      </c>
      <c r="M10" s="11">
        <f t="shared" si="3"/>
        <v>489.34000000000003</v>
      </c>
      <c r="N10" s="11">
        <f t="shared" si="4"/>
        <v>44.041436787298963</v>
      </c>
      <c r="O10" s="15"/>
    </row>
    <row r="11" spans="1:15" x14ac:dyDescent="0.25">
      <c r="A11" s="3">
        <v>7</v>
      </c>
      <c r="B11" s="3" t="s">
        <v>7</v>
      </c>
      <c r="C11" s="11">
        <v>124.61</v>
      </c>
      <c r="D11" s="11">
        <v>19.75</v>
      </c>
      <c r="E11" s="11">
        <f t="shared" si="0"/>
        <v>15.849450284888853</v>
      </c>
      <c r="F11" s="11">
        <v>91.7</v>
      </c>
      <c r="G11" s="11">
        <v>25.57</v>
      </c>
      <c r="H11" s="11">
        <f t="shared" si="1"/>
        <v>27.884405670665213</v>
      </c>
      <c r="I11" s="11">
        <v>33.049999999999997</v>
      </c>
      <c r="J11" s="11">
        <v>5.92</v>
      </c>
      <c r="K11" s="11">
        <f t="shared" si="2"/>
        <v>17.912254160363087</v>
      </c>
      <c r="L11" s="11">
        <f t="shared" si="3"/>
        <v>249.36</v>
      </c>
      <c r="M11" s="11">
        <f t="shared" si="3"/>
        <v>51.24</v>
      </c>
      <c r="N11" s="11">
        <f t="shared" si="4"/>
        <v>20.548604427333974</v>
      </c>
      <c r="O11" s="15"/>
    </row>
    <row r="12" spans="1:15" x14ac:dyDescent="0.25">
      <c r="A12" s="3">
        <v>8</v>
      </c>
      <c r="B12" s="3" t="s">
        <v>8</v>
      </c>
      <c r="C12" s="11">
        <v>19.98</v>
      </c>
      <c r="D12" s="11">
        <v>0.32</v>
      </c>
      <c r="E12" s="11">
        <f t="shared" si="0"/>
        <v>1.6016016016016017</v>
      </c>
      <c r="F12" s="11">
        <v>58.98</v>
      </c>
      <c r="G12" s="11">
        <v>4.4000000000000004</v>
      </c>
      <c r="H12" s="11">
        <f t="shared" si="1"/>
        <v>7.4601559850796884</v>
      </c>
      <c r="I12" s="11">
        <v>11.45</v>
      </c>
      <c r="J12" s="11">
        <v>0.47</v>
      </c>
      <c r="K12" s="11">
        <f t="shared" si="2"/>
        <v>4.1048034934497819</v>
      </c>
      <c r="L12" s="11">
        <f t="shared" si="3"/>
        <v>90.41</v>
      </c>
      <c r="M12" s="11">
        <f t="shared" si="3"/>
        <v>5.19</v>
      </c>
      <c r="N12" s="11">
        <f t="shared" si="4"/>
        <v>5.7405154297091032</v>
      </c>
      <c r="O12" s="15"/>
    </row>
    <row r="13" spans="1:15" x14ac:dyDescent="0.25">
      <c r="A13" s="3">
        <v>9</v>
      </c>
      <c r="B13" s="3" t="s">
        <v>9</v>
      </c>
      <c r="C13" s="11">
        <v>788.28</v>
      </c>
      <c r="D13" s="11">
        <v>101.48</v>
      </c>
      <c r="E13" s="11">
        <f t="shared" si="0"/>
        <v>12.873598213832649</v>
      </c>
      <c r="F13" s="11">
        <v>876.43</v>
      </c>
      <c r="G13" s="11">
        <v>220.82</v>
      </c>
      <c r="H13" s="11">
        <f t="shared" si="1"/>
        <v>25.195394954531455</v>
      </c>
      <c r="I13" s="11">
        <v>289.54000000000002</v>
      </c>
      <c r="J13" s="11">
        <v>18.04</v>
      </c>
      <c r="K13" s="11">
        <f t="shared" si="2"/>
        <v>6.2305726324514739</v>
      </c>
      <c r="L13" s="11">
        <f t="shared" si="3"/>
        <v>1954.25</v>
      </c>
      <c r="M13" s="11">
        <f t="shared" si="3"/>
        <v>340.34000000000003</v>
      </c>
      <c r="N13" s="11">
        <f t="shared" si="4"/>
        <v>17.415376742996035</v>
      </c>
      <c r="O13" s="15"/>
    </row>
    <row r="14" spans="1:15" x14ac:dyDescent="0.25">
      <c r="A14" s="3">
        <v>10</v>
      </c>
      <c r="B14" s="3" t="s">
        <v>10</v>
      </c>
      <c r="C14" s="11">
        <v>0</v>
      </c>
      <c r="D14" s="11">
        <v>0</v>
      </c>
      <c r="E14" s="11">
        <f t="shared" si="0"/>
        <v>0</v>
      </c>
      <c r="F14" s="11">
        <v>0</v>
      </c>
      <c r="G14" s="11">
        <v>0</v>
      </c>
      <c r="H14" s="11">
        <f t="shared" si="1"/>
        <v>0</v>
      </c>
      <c r="I14" s="11">
        <v>0</v>
      </c>
      <c r="J14" s="11">
        <v>0</v>
      </c>
      <c r="K14" s="11">
        <f t="shared" si="2"/>
        <v>0</v>
      </c>
      <c r="L14" s="11">
        <f t="shared" si="3"/>
        <v>0</v>
      </c>
      <c r="M14" s="11">
        <f t="shared" si="3"/>
        <v>0</v>
      </c>
      <c r="N14" s="11">
        <f t="shared" si="4"/>
        <v>0</v>
      </c>
      <c r="O14" s="15"/>
    </row>
    <row r="15" spans="1:15" x14ac:dyDescent="0.25">
      <c r="A15" s="3">
        <v>11</v>
      </c>
      <c r="B15" s="3" t="s">
        <v>11</v>
      </c>
      <c r="C15" s="11">
        <v>2811.23</v>
      </c>
      <c r="D15" s="11">
        <v>710.53</v>
      </c>
      <c r="E15" s="11">
        <f t="shared" si="0"/>
        <v>25.27470182091113</v>
      </c>
      <c r="F15" s="11">
        <v>3422.21</v>
      </c>
      <c r="G15" s="11">
        <v>4142.74</v>
      </c>
      <c r="H15" s="11">
        <f t="shared" si="1"/>
        <v>121.05452324667394</v>
      </c>
      <c r="I15" s="11">
        <v>853.02</v>
      </c>
      <c r="J15" s="11">
        <v>744.57</v>
      </c>
      <c r="K15" s="11">
        <f t="shared" si="2"/>
        <v>87.286347330660476</v>
      </c>
      <c r="L15" s="11">
        <f t="shared" si="3"/>
        <v>7086.4600000000009</v>
      </c>
      <c r="M15" s="11">
        <f t="shared" si="3"/>
        <v>5597.8399999999992</v>
      </c>
      <c r="N15" s="11">
        <f t="shared" si="4"/>
        <v>78.993460768846489</v>
      </c>
      <c r="O15" s="15"/>
    </row>
    <row r="16" spans="1:15" x14ac:dyDescent="0.25">
      <c r="A16" s="3">
        <v>12</v>
      </c>
      <c r="B16" s="3" t="s">
        <v>12</v>
      </c>
      <c r="C16" s="11">
        <v>182.21</v>
      </c>
      <c r="D16" s="11">
        <v>15.01</v>
      </c>
      <c r="E16" s="11">
        <f t="shared" si="0"/>
        <v>8.2377476538060481</v>
      </c>
      <c r="F16" s="11">
        <v>191.13</v>
      </c>
      <c r="G16" s="11">
        <v>97.22</v>
      </c>
      <c r="H16" s="11">
        <f t="shared" si="1"/>
        <v>50.865902788677865</v>
      </c>
      <c r="I16" s="11">
        <v>64.739999999999995</v>
      </c>
      <c r="J16" s="11">
        <v>198.45</v>
      </c>
      <c r="K16" s="11">
        <f t="shared" si="2"/>
        <v>306.53382761816493</v>
      </c>
      <c r="L16" s="11">
        <f t="shared" si="3"/>
        <v>438.08000000000004</v>
      </c>
      <c r="M16" s="11">
        <f t="shared" si="3"/>
        <v>310.68</v>
      </c>
      <c r="N16" s="11">
        <f t="shared" si="4"/>
        <v>70.918553688823948</v>
      </c>
      <c r="O16" s="15"/>
    </row>
    <row r="17" spans="1:15" x14ac:dyDescent="0.25">
      <c r="A17" s="3">
        <v>13</v>
      </c>
      <c r="B17" s="3" t="s">
        <v>13</v>
      </c>
      <c r="C17" s="11">
        <v>449.28</v>
      </c>
      <c r="D17" s="11">
        <v>124.99</v>
      </c>
      <c r="E17" s="11">
        <f t="shared" si="0"/>
        <v>27.820067663817664</v>
      </c>
      <c r="F17" s="11">
        <v>504.65</v>
      </c>
      <c r="G17" s="11">
        <v>168.57</v>
      </c>
      <c r="H17" s="11">
        <f t="shared" si="1"/>
        <v>33.40334885564252</v>
      </c>
      <c r="I17" s="11">
        <v>134.74</v>
      </c>
      <c r="J17" s="11">
        <v>7.46</v>
      </c>
      <c r="K17" s="11">
        <f t="shared" si="2"/>
        <v>5.5365889861956354</v>
      </c>
      <c r="L17" s="11">
        <f t="shared" si="3"/>
        <v>1088.67</v>
      </c>
      <c r="M17" s="11">
        <f t="shared" si="3"/>
        <v>301.02</v>
      </c>
      <c r="N17" s="11">
        <f t="shared" si="4"/>
        <v>27.650252142522522</v>
      </c>
      <c r="O17" s="15"/>
    </row>
    <row r="18" spans="1:15" s="7" customFormat="1" ht="13.5" x14ac:dyDescent="0.2">
      <c r="A18" s="2"/>
      <c r="B18" s="2" t="s">
        <v>14</v>
      </c>
      <c r="C18" s="12">
        <f>SUM(C5:C17)</f>
        <v>7218.0300000000007</v>
      </c>
      <c r="D18" s="12">
        <f>SUM(D5:D17)</f>
        <v>2108.9499999999998</v>
      </c>
      <c r="E18" s="12">
        <f t="shared" si="0"/>
        <v>29.217805966447905</v>
      </c>
      <c r="F18" s="12">
        <f>SUM(F5:F17)</f>
        <v>7622.2699999999995</v>
      </c>
      <c r="G18" s="12">
        <f>SUM(G5:G17)</f>
        <v>6872.66</v>
      </c>
      <c r="H18" s="12">
        <f t="shared" si="1"/>
        <v>90.165528116952046</v>
      </c>
      <c r="I18" s="12">
        <f>SUM(I5:I17)</f>
        <v>2781.4799999999996</v>
      </c>
      <c r="J18" s="12">
        <f>SUM(J5:J17)</f>
        <v>1074.6600000000001</v>
      </c>
      <c r="K18" s="12">
        <f t="shared" si="2"/>
        <v>38.636265585228017</v>
      </c>
      <c r="L18" s="12">
        <f>SUM(L5:L17)</f>
        <v>17621.78</v>
      </c>
      <c r="M18" s="12">
        <f>SUM(M5:M17)</f>
        <v>10056.27</v>
      </c>
      <c r="N18" s="12">
        <f t="shared" si="4"/>
        <v>57.067276972019862</v>
      </c>
      <c r="O18" s="15"/>
    </row>
    <row r="19" spans="1:15" x14ac:dyDescent="0.25">
      <c r="A19" s="3">
        <v>14</v>
      </c>
      <c r="B19" s="3" t="s">
        <v>15</v>
      </c>
      <c r="C19" s="11">
        <v>508.1</v>
      </c>
      <c r="D19" s="11">
        <v>64.569999999999993</v>
      </c>
      <c r="E19" s="11">
        <f t="shared" si="0"/>
        <v>12.708128321196613</v>
      </c>
      <c r="F19" s="11">
        <v>749.2</v>
      </c>
      <c r="G19" s="11">
        <v>106.68</v>
      </c>
      <c r="H19" s="11">
        <f t="shared" si="1"/>
        <v>14.239188467698877</v>
      </c>
      <c r="I19" s="11">
        <v>166.24</v>
      </c>
      <c r="J19" s="11">
        <v>2.54</v>
      </c>
      <c r="K19" s="11">
        <f t="shared" si="2"/>
        <v>1.5279114533205005</v>
      </c>
      <c r="L19" s="11">
        <f>C19+F19+I19</f>
        <v>1423.5400000000002</v>
      </c>
      <c r="M19" s="11">
        <f>D19+G19+J19</f>
        <v>173.79</v>
      </c>
      <c r="N19" s="11">
        <f t="shared" si="4"/>
        <v>12.208297624232545</v>
      </c>
      <c r="O19" s="15"/>
    </row>
    <row r="20" spans="1:15" x14ac:dyDescent="0.25">
      <c r="A20" s="3">
        <v>15</v>
      </c>
      <c r="B20" s="3" t="s">
        <v>16</v>
      </c>
      <c r="C20" s="11">
        <v>110.57</v>
      </c>
      <c r="D20" s="11">
        <v>7.88</v>
      </c>
      <c r="E20" s="11">
        <f t="shared" si="0"/>
        <v>7.1267070633987526</v>
      </c>
      <c r="F20" s="11">
        <v>142.59</v>
      </c>
      <c r="G20" s="11">
        <v>0.46</v>
      </c>
      <c r="H20" s="11">
        <f t="shared" si="1"/>
        <v>0.3226032681113683</v>
      </c>
      <c r="I20" s="11">
        <v>36.56</v>
      </c>
      <c r="J20" s="11">
        <v>152.21</v>
      </c>
      <c r="K20" s="11">
        <f t="shared" si="2"/>
        <v>416.3293216630197</v>
      </c>
      <c r="L20" s="11">
        <f t="shared" ref="L20:M37" si="5">C20+F20+I20</f>
        <v>289.72000000000003</v>
      </c>
      <c r="M20" s="11">
        <f t="shared" si="5"/>
        <v>160.55000000000001</v>
      </c>
      <c r="N20" s="11">
        <f t="shared" si="4"/>
        <v>55.415573657324316</v>
      </c>
      <c r="O20" s="15"/>
    </row>
    <row r="21" spans="1:15" x14ac:dyDescent="0.25">
      <c r="A21" s="3">
        <v>16</v>
      </c>
      <c r="B21" s="3" t="s">
        <v>17</v>
      </c>
      <c r="C21" s="11">
        <v>0.49</v>
      </c>
      <c r="D21" s="11">
        <v>0.4</v>
      </c>
      <c r="E21" s="11">
        <f t="shared" si="0"/>
        <v>81.632653061224502</v>
      </c>
      <c r="F21" s="11">
        <v>0</v>
      </c>
      <c r="G21" s="11">
        <v>6.88</v>
      </c>
      <c r="H21" s="11">
        <f t="shared" si="1"/>
        <v>0</v>
      </c>
      <c r="I21" s="11">
        <v>0</v>
      </c>
      <c r="J21" s="11">
        <v>0</v>
      </c>
      <c r="K21" s="11">
        <f t="shared" si="2"/>
        <v>0</v>
      </c>
      <c r="L21" s="11">
        <f t="shared" si="5"/>
        <v>0.49</v>
      </c>
      <c r="M21" s="11">
        <f t="shared" si="5"/>
        <v>7.28</v>
      </c>
      <c r="N21" s="11">
        <f t="shared" si="4"/>
        <v>1485.7142857142858</v>
      </c>
      <c r="O21" s="15"/>
    </row>
    <row r="22" spans="1:15" x14ac:dyDescent="0.25">
      <c r="A22" s="3">
        <v>17</v>
      </c>
      <c r="B22" s="3" t="s">
        <v>18</v>
      </c>
      <c r="C22" s="11">
        <v>206.93</v>
      </c>
      <c r="D22" s="11">
        <v>11.24</v>
      </c>
      <c r="E22" s="11">
        <f t="shared" si="0"/>
        <v>5.431788527521384</v>
      </c>
      <c r="F22" s="11">
        <v>26.45</v>
      </c>
      <c r="G22" s="11">
        <v>10</v>
      </c>
      <c r="H22" s="11">
        <f t="shared" si="1"/>
        <v>37.807183364839318</v>
      </c>
      <c r="I22" s="11">
        <v>13.17</v>
      </c>
      <c r="J22" s="11">
        <v>2.5</v>
      </c>
      <c r="K22" s="11">
        <f t="shared" si="2"/>
        <v>18.982536066818525</v>
      </c>
      <c r="L22" s="11">
        <f t="shared" si="5"/>
        <v>246.54999999999998</v>
      </c>
      <c r="M22" s="11">
        <f t="shared" si="5"/>
        <v>23.740000000000002</v>
      </c>
      <c r="N22" s="11">
        <f t="shared" si="4"/>
        <v>9.6288785236260406</v>
      </c>
      <c r="O22" s="15"/>
    </row>
    <row r="23" spans="1:15" x14ac:dyDescent="0.25">
      <c r="A23" s="3">
        <v>18</v>
      </c>
      <c r="B23" s="3" t="s">
        <v>19</v>
      </c>
      <c r="C23" s="11">
        <v>25.73</v>
      </c>
      <c r="D23" s="11">
        <v>115.15</v>
      </c>
      <c r="E23" s="11">
        <f t="shared" si="0"/>
        <v>447.53206373882625</v>
      </c>
      <c r="F23" s="11">
        <v>41.12</v>
      </c>
      <c r="G23" s="11">
        <v>31.1</v>
      </c>
      <c r="H23" s="11">
        <f t="shared" si="1"/>
        <v>75.632295719844365</v>
      </c>
      <c r="I23" s="11">
        <v>1.05</v>
      </c>
      <c r="J23" s="11">
        <v>0.78</v>
      </c>
      <c r="K23" s="11">
        <f t="shared" si="2"/>
        <v>74.285714285714278</v>
      </c>
      <c r="L23" s="11">
        <f t="shared" si="5"/>
        <v>67.899999999999991</v>
      </c>
      <c r="M23" s="11">
        <f t="shared" si="5"/>
        <v>147.03</v>
      </c>
      <c r="N23" s="11">
        <f t="shared" si="4"/>
        <v>216.53902798232699</v>
      </c>
      <c r="O23" s="15"/>
    </row>
    <row r="24" spans="1:15" x14ac:dyDescent="0.25">
      <c r="A24" s="3">
        <v>19</v>
      </c>
      <c r="B24" s="3" t="s">
        <v>20</v>
      </c>
      <c r="C24" s="11">
        <v>709.27</v>
      </c>
      <c r="D24" s="11">
        <v>424.82</v>
      </c>
      <c r="E24" s="11">
        <f t="shared" si="0"/>
        <v>59.895385396252486</v>
      </c>
      <c r="F24" s="11">
        <v>498.91</v>
      </c>
      <c r="G24" s="11">
        <v>1011.88</v>
      </c>
      <c r="H24" s="11">
        <f t="shared" si="1"/>
        <v>202.8181435529454</v>
      </c>
      <c r="I24" s="11">
        <v>232.31</v>
      </c>
      <c r="J24" s="11">
        <v>6.67</v>
      </c>
      <c r="K24" s="11">
        <f t="shared" si="2"/>
        <v>2.8711635314880977</v>
      </c>
      <c r="L24" s="11">
        <f t="shared" si="5"/>
        <v>1440.49</v>
      </c>
      <c r="M24" s="11">
        <f t="shared" si="5"/>
        <v>1443.3700000000001</v>
      </c>
      <c r="N24" s="11">
        <f t="shared" si="4"/>
        <v>100.19993196759437</v>
      </c>
      <c r="O24" s="15"/>
    </row>
    <row r="25" spans="1:15" x14ac:dyDescent="0.25">
      <c r="A25" s="3">
        <v>20</v>
      </c>
      <c r="B25" s="3" t="s">
        <v>21</v>
      </c>
      <c r="C25" s="11">
        <v>328.56</v>
      </c>
      <c r="D25" s="11">
        <v>127.28</v>
      </c>
      <c r="E25" s="11">
        <f t="shared" si="0"/>
        <v>38.738738738738739</v>
      </c>
      <c r="F25" s="11">
        <v>1294.8</v>
      </c>
      <c r="G25" s="11">
        <v>1820.24</v>
      </c>
      <c r="H25" s="11">
        <f t="shared" si="1"/>
        <v>140.58078467717021</v>
      </c>
      <c r="I25" s="11">
        <v>105.72</v>
      </c>
      <c r="J25" s="11">
        <v>20.6</v>
      </c>
      <c r="K25" s="11">
        <f t="shared" si="2"/>
        <v>19.485433219825957</v>
      </c>
      <c r="L25" s="11">
        <f t="shared" si="5"/>
        <v>1729.08</v>
      </c>
      <c r="M25" s="11">
        <f t="shared" si="5"/>
        <v>1968.12</v>
      </c>
      <c r="N25" s="11">
        <f t="shared" si="4"/>
        <v>113.82469290027065</v>
      </c>
      <c r="O25" s="15"/>
    </row>
    <row r="26" spans="1:15" x14ac:dyDescent="0.25">
      <c r="A26" s="3">
        <v>21</v>
      </c>
      <c r="B26" s="3" t="s">
        <v>22</v>
      </c>
      <c r="C26" s="11">
        <v>448.42</v>
      </c>
      <c r="D26" s="11">
        <v>132.07</v>
      </c>
      <c r="E26" s="11">
        <f t="shared" si="0"/>
        <v>29.452299183800896</v>
      </c>
      <c r="F26" s="11">
        <v>571.41</v>
      </c>
      <c r="G26" s="11">
        <v>359.65</v>
      </c>
      <c r="H26" s="11">
        <f t="shared" si="1"/>
        <v>62.940795575856221</v>
      </c>
      <c r="I26" s="11">
        <v>107.42</v>
      </c>
      <c r="J26" s="11">
        <v>3.15</v>
      </c>
      <c r="K26" s="11">
        <f t="shared" si="2"/>
        <v>2.9324148203314091</v>
      </c>
      <c r="L26" s="11">
        <f t="shared" si="5"/>
        <v>1127.25</v>
      </c>
      <c r="M26" s="11">
        <f t="shared" si="5"/>
        <v>494.86999999999995</v>
      </c>
      <c r="N26" s="11">
        <f t="shared" si="4"/>
        <v>43.900643158128183</v>
      </c>
      <c r="O26" s="15"/>
    </row>
    <row r="27" spans="1:15" ht="14.25" customHeight="1" x14ac:dyDescent="0.25">
      <c r="A27" s="3">
        <v>22</v>
      </c>
      <c r="B27" s="3" t="s">
        <v>23</v>
      </c>
      <c r="C27" s="11">
        <v>66.25</v>
      </c>
      <c r="D27" s="11">
        <v>82.48</v>
      </c>
      <c r="E27" s="11">
        <f t="shared" si="0"/>
        <v>124.49811320754718</v>
      </c>
      <c r="F27" s="11">
        <v>42.32</v>
      </c>
      <c r="G27" s="11">
        <v>12.53</v>
      </c>
      <c r="H27" s="11">
        <f t="shared" si="1"/>
        <v>29.607750472589789</v>
      </c>
      <c r="I27" s="11">
        <v>53.21</v>
      </c>
      <c r="J27" s="11">
        <v>14.79</v>
      </c>
      <c r="K27" s="11">
        <f t="shared" si="2"/>
        <v>27.795527156549518</v>
      </c>
      <c r="L27" s="11">
        <f t="shared" si="5"/>
        <v>161.78</v>
      </c>
      <c r="M27" s="11">
        <f t="shared" si="5"/>
        <v>109.80000000000001</v>
      </c>
      <c r="N27" s="11">
        <f t="shared" si="4"/>
        <v>67.869946841389549</v>
      </c>
      <c r="O27" s="15"/>
    </row>
    <row r="28" spans="1:15" x14ac:dyDescent="0.25">
      <c r="A28" s="3">
        <v>23</v>
      </c>
      <c r="B28" s="3" t="s">
        <v>24</v>
      </c>
      <c r="C28" s="11">
        <v>66.3</v>
      </c>
      <c r="D28" s="11">
        <v>273.36</v>
      </c>
      <c r="E28" s="11">
        <f t="shared" si="0"/>
        <v>412.30769230769238</v>
      </c>
      <c r="F28" s="11">
        <v>105.95</v>
      </c>
      <c r="G28" s="11">
        <v>376.77</v>
      </c>
      <c r="H28" s="11">
        <f t="shared" si="1"/>
        <v>355.61113732892869</v>
      </c>
      <c r="I28" s="11">
        <v>21.37</v>
      </c>
      <c r="J28" s="11">
        <v>0</v>
      </c>
      <c r="K28" s="11">
        <f t="shared" si="2"/>
        <v>0</v>
      </c>
      <c r="L28" s="11">
        <f t="shared" si="5"/>
        <v>193.62</v>
      </c>
      <c r="M28" s="11">
        <f t="shared" si="5"/>
        <v>650.13</v>
      </c>
      <c r="N28" s="11">
        <f t="shared" si="4"/>
        <v>335.77626278277035</v>
      </c>
      <c r="O28" s="15"/>
    </row>
    <row r="29" spans="1:15" x14ac:dyDescent="0.25">
      <c r="A29" s="3">
        <v>24</v>
      </c>
      <c r="B29" s="3" t="s">
        <v>25</v>
      </c>
      <c r="C29" s="11">
        <v>0</v>
      </c>
      <c r="D29" s="11">
        <v>0.05</v>
      </c>
      <c r="E29" s="11">
        <f t="shared" si="0"/>
        <v>0</v>
      </c>
      <c r="F29" s="11">
        <v>4.0199999999999996</v>
      </c>
      <c r="G29" s="11">
        <v>0.09</v>
      </c>
      <c r="H29" s="11">
        <f t="shared" si="1"/>
        <v>2.238805970149254</v>
      </c>
      <c r="I29" s="11">
        <v>7.86</v>
      </c>
      <c r="J29" s="11">
        <v>0.02</v>
      </c>
      <c r="K29" s="11">
        <f t="shared" si="2"/>
        <v>0.2544529262086514</v>
      </c>
      <c r="L29" s="11">
        <f t="shared" si="5"/>
        <v>11.879999999999999</v>
      </c>
      <c r="M29" s="11">
        <f t="shared" si="5"/>
        <v>0.16</v>
      </c>
      <c r="N29" s="11">
        <f t="shared" si="4"/>
        <v>1.3468013468013469</v>
      </c>
      <c r="O29" s="15"/>
    </row>
    <row r="30" spans="1:15" x14ac:dyDescent="0.25">
      <c r="A30" s="3">
        <v>25</v>
      </c>
      <c r="B30" s="3" t="s">
        <v>26</v>
      </c>
      <c r="C30" s="11">
        <v>18.71</v>
      </c>
      <c r="D30" s="11">
        <v>3.32</v>
      </c>
      <c r="E30" s="11">
        <f t="shared" si="0"/>
        <v>17.744521646178512</v>
      </c>
      <c r="F30" s="11">
        <v>76.25</v>
      </c>
      <c r="G30" s="11">
        <v>14.33</v>
      </c>
      <c r="H30" s="11">
        <f t="shared" si="1"/>
        <v>18.79344262295082</v>
      </c>
      <c r="I30" s="11">
        <v>11.56</v>
      </c>
      <c r="J30" s="11">
        <v>1.97</v>
      </c>
      <c r="K30" s="11">
        <f t="shared" si="2"/>
        <v>17.041522491349479</v>
      </c>
      <c r="L30" s="11">
        <f t="shared" si="5"/>
        <v>106.52000000000001</v>
      </c>
      <c r="M30" s="11">
        <f t="shared" si="5"/>
        <v>19.619999999999997</v>
      </c>
      <c r="N30" s="11">
        <f t="shared" si="4"/>
        <v>18.419076229815992</v>
      </c>
      <c r="O30" s="15"/>
    </row>
    <row r="31" spans="1:15" x14ac:dyDescent="0.25">
      <c r="A31" s="3">
        <v>26</v>
      </c>
      <c r="B31" s="3" t="s">
        <v>27</v>
      </c>
      <c r="C31" s="11">
        <v>0.17</v>
      </c>
      <c r="D31" s="11">
        <v>0</v>
      </c>
      <c r="E31" s="11">
        <f t="shared" si="0"/>
        <v>0</v>
      </c>
      <c r="F31" s="11">
        <v>0.05</v>
      </c>
      <c r="G31" s="11">
        <v>0</v>
      </c>
      <c r="H31" s="11">
        <f t="shared" si="1"/>
        <v>0</v>
      </c>
      <c r="I31" s="11">
        <v>0</v>
      </c>
      <c r="J31" s="11">
        <v>0</v>
      </c>
      <c r="K31" s="11">
        <f t="shared" si="2"/>
        <v>0</v>
      </c>
      <c r="L31" s="11">
        <f t="shared" si="5"/>
        <v>0.22000000000000003</v>
      </c>
      <c r="M31" s="11">
        <f t="shared" si="5"/>
        <v>0</v>
      </c>
      <c r="N31" s="11">
        <f t="shared" si="4"/>
        <v>0</v>
      </c>
      <c r="O31" s="15"/>
    </row>
    <row r="32" spans="1:15" x14ac:dyDescent="0.25">
      <c r="A32" s="3">
        <v>27</v>
      </c>
      <c r="B32" s="3" t="s">
        <v>28</v>
      </c>
      <c r="C32" s="11">
        <v>66.290000000000006</v>
      </c>
      <c r="D32" s="11">
        <v>70.72</v>
      </c>
      <c r="E32" s="11">
        <f t="shared" si="0"/>
        <v>106.68275758032885</v>
      </c>
      <c r="F32" s="11">
        <v>99.22</v>
      </c>
      <c r="G32" s="11">
        <v>533.99</v>
      </c>
      <c r="H32" s="11">
        <f t="shared" si="1"/>
        <v>538.18786534972787</v>
      </c>
      <c r="I32" s="11">
        <v>16.829999999999998</v>
      </c>
      <c r="J32" s="11">
        <v>1.75</v>
      </c>
      <c r="K32" s="11">
        <f t="shared" si="2"/>
        <v>10.398098633392753</v>
      </c>
      <c r="L32" s="11">
        <f t="shared" si="5"/>
        <v>182.33999999999997</v>
      </c>
      <c r="M32" s="11">
        <f t="shared" si="5"/>
        <v>606.46</v>
      </c>
      <c r="N32" s="11">
        <f t="shared" si="4"/>
        <v>332.59844247011085</v>
      </c>
      <c r="O32" s="15"/>
    </row>
    <row r="33" spans="1:15" x14ac:dyDescent="0.25">
      <c r="A33" s="3">
        <v>28</v>
      </c>
      <c r="B33" s="3" t="s">
        <v>29</v>
      </c>
      <c r="C33" s="11">
        <v>5.58</v>
      </c>
      <c r="D33" s="11">
        <v>0</v>
      </c>
      <c r="E33" s="11">
        <f t="shared" si="0"/>
        <v>0</v>
      </c>
      <c r="F33" s="11">
        <v>2.56</v>
      </c>
      <c r="G33" s="11">
        <v>6.93</v>
      </c>
      <c r="H33" s="11">
        <f t="shared" si="1"/>
        <v>270.703125</v>
      </c>
      <c r="I33" s="11">
        <v>1.5</v>
      </c>
      <c r="J33" s="11">
        <v>0</v>
      </c>
      <c r="K33" s="11">
        <f t="shared" si="2"/>
        <v>0</v>
      </c>
      <c r="L33" s="11">
        <f>C33+F33+I33</f>
        <v>9.64</v>
      </c>
      <c r="M33" s="11">
        <f>D33+G33+J33</f>
        <v>6.93</v>
      </c>
      <c r="N33" s="11">
        <f t="shared" si="4"/>
        <v>71.887966804979257</v>
      </c>
      <c r="O33" s="15"/>
    </row>
    <row r="34" spans="1:15" x14ac:dyDescent="0.25">
      <c r="A34" s="3">
        <v>29</v>
      </c>
      <c r="B34" s="3" t="s">
        <v>30</v>
      </c>
      <c r="C34" s="11">
        <v>1.48</v>
      </c>
      <c r="D34" s="11">
        <v>15.53</v>
      </c>
      <c r="E34" s="11">
        <f t="shared" si="0"/>
        <v>1049.3243243243242</v>
      </c>
      <c r="F34" s="11">
        <v>1.1299999999999999</v>
      </c>
      <c r="G34" s="11">
        <v>17.29</v>
      </c>
      <c r="H34" s="11">
        <f t="shared" si="1"/>
        <v>1530.0884955752213</v>
      </c>
      <c r="I34" s="11">
        <v>2.2400000000000002</v>
      </c>
      <c r="J34" s="11">
        <v>0.55000000000000004</v>
      </c>
      <c r="K34" s="11">
        <f t="shared" si="2"/>
        <v>24.553571428571427</v>
      </c>
      <c r="L34" s="11">
        <f>C34+F34+I34</f>
        <v>4.8499999999999996</v>
      </c>
      <c r="M34" s="11">
        <f>D34+G34+J34</f>
        <v>33.369999999999997</v>
      </c>
      <c r="N34" s="11">
        <f t="shared" si="4"/>
        <v>688.04123711340208</v>
      </c>
      <c r="O34" s="15"/>
    </row>
    <row r="35" spans="1:15" x14ac:dyDescent="0.25">
      <c r="A35" s="3">
        <v>30</v>
      </c>
      <c r="B35" s="3" t="s">
        <v>31</v>
      </c>
      <c r="C35" s="11">
        <v>3.72</v>
      </c>
      <c r="D35" s="11">
        <v>0.94</v>
      </c>
      <c r="E35" s="11">
        <f t="shared" si="0"/>
        <v>25.268817204301072</v>
      </c>
      <c r="F35" s="11">
        <v>31.25</v>
      </c>
      <c r="G35" s="11">
        <v>0</v>
      </c>
      <c r="H35" s="11">
        <f t="shared" si="1"/>
        <v>0</v>
      </c>
      <c r="I35" s="11">
        <v>1.32</v>
      </c>
      <c r="J35" s="11">
        <v>0</v>
      </c>
      <c r="K35" s="11">
        <f t="shared" si="2"/>
        <v>0</v>
      </c>
      <c r="L35" s="11">
        <f t="shared" ref="L35:M36" si="6">C35+F35+I35</f>
        <v>36.29</v>
      </c>
      <c r="M35" s="11">
        <f t="shared" si="6"/>
        <v>0.94</v>
      </c>
      <c r="N35" s="11">
        <f t="shared" si="4"/>
        <v>2.5902452466244141</v>
      </c>
      <c r="O35" s="15"/>
    </row>
    <row r="36" spans="1:15" x14ac:dyDescent="0.25">
      <c r="A36" s="3">
        <v>31</v>
      </c>
      <c r="B36" s="3" t="s">
        <v>32</v>
      </c>
      <c r="C36" s="11">
        <v>0</v>
      </c>
      <c r="D36" s="11">
        <v>0</v>
      </c>
      <c r="E36" s="11">
        <f t="shared" si="0"/>
        <v>0</v>
      </c>
      <c r="F36" s="11">
        <v>30.78</v>
      </c>
      <c r="G36" s="11">
        <v>4.96</v>
      </c>
      <c r="H36" s="11">
        <f t="shared" si="1"/>
        <v>16.114359974009094</v>
      </c>
      <c r="I36" s="11">
        <v>2.4300000000000002</v>
      </c>
      <c r="J36" s="11">
        <v>0.39</v>
      </c>
      <c r="K36" s="11">
        <f t="shared" si="2"/>
        <v>16.049382716049383</v>
      </c>
      <c r="L36" s="11">
        <f t="shared" si="6"/>
        <v>33.21</v>
      </c>
      <c r="M36" s="11">
        <f t="shared" si="6"/>
        <v>5.35</v>
      </c>
      <c r="N36" s="11">
        <f t="shared" si="4"/>
        <v>16.109605540499849</v>
      </c>
      <c r="O36" s="15"/>
    </row>
    <row r="37" spans="1:15" x14ac:dyDescent="0.25">
      <c r="A37" s="3">
        <v>32</v>
      </c>
      <c r="B37" s="3" t="s">
        <v>33</v>
      </c>
      <c r="C37" s="11">
        <v>13.91</v>
      </c>
      <c r="D37" s="11">
        <v>72.95</v>
      </c>
      <c r="E37" s="11">
        <f t="shared" si="0"/>
        <v>524.44284687275342</v>
      </c>
      <c r="F37" s="11">
        <v>16.28</v>
      </c>
      <c r="G37" s="11">
        <v>254.9</v>
      </c>
      <c r="H37" s="11">
        <f t="shared" si="1"/>
        <v>1565.7248157248157</v>
      </c>
      <c r="I37" s="11">
        <v>4.96</v>
      </c>
      <c r="J37" s="11">
        <v>1.59</v>
      </c>
      <c r="K37" s="11">
        <f t="shared" si="2"/>
        <v>32.056451612903231</v>
      </c>
      <c r="L37" s="11">
        <f t="shared" si="5"/>
        <v>35.15</v>
      </c>
      <c r="M37" s="11">
        <f t="shared" si="5"/>
        <v>329.44</v>
      </c>
      <c r="N37" s="11">
        <f t="shared" si="4"/>
        <v>937.2403982930299</v>
      </c>
      <c r="O37" s="15"/>
    </row>
    <row r="38" spans="1:15" s="7" customFormat="1" ht="13.5" x14ac:dyDescent="0.2">
      <c r="A38" s="4"/>
      <c r="B38" s="2" t="s">
        <v>34</v>
      </c>
      <c r="C38" s="12">
        <f>SUM(C19:C37)</f>
        <v>2580.48</v>
      </c>
      <c r="D38" s="12">
        <f>SUM(D19:D37)</f>
        <v>1402.76</v>
      </c>
      <c r="E38" s="12">
        <f t="shared" si="0"/>
        <v>54.360429067460316</v>
      </c>
      <c r="F38" s="12">
        <f>SUM(F19:F37)</f>
        <v>3734.2900000000004</v>
      </c>
      <c r="G38" s="12">
        <f>SUM(G19:G37)</f>
        <v>4568.68</v>
      </c>
      <c r="H38" s="12">
        <f t="shared" si="1"/>
        <v>122.34400649119375</v>
      </c>
      <c r="I38" s="12">
        <f>SUM(I19:I37)</f>
        <v>785.75000000000011</v>
      </c>
      <c r="J38" s="12">
        <f>SUM(J19:J37)</f>
        <v>209.51</v>
      </c>
      <c r="K38" s="12">
        <f t="shared" si="2"/>
        <v>26.663697104677055</v>
      </c>
      <c r="L38" s="12">
        <f>SUM(L19:L37)</f>
        <v>7100.5200000000013</v>
      </c>
      <c r="M38" s="12">
        <f>SUM(M19:M37)</f>
        <v>6180.95</v>
      </c>
      <c r="N38" s="12">
        <f t="shared" si="4"/>
        <v>87.049258364176126</v>
      </c>
      <c r="O38" s="15"/>
    </row>
    <row r="39" spans="1:15" x14ac:dyDescent="0.25">
      <c r="A39" s="5">
        <v>33</v>
      </c>
      <c r="B39" s="3" t="s">
        <v>35</v>
      </c>
      <c r="C39" s="11">
        <v>7484.77</v>
      </c>
      <c r="D39" s="11">
        <v>3953.82</v>
      </c>
      <c r="E39" s="11">
        <f t="shared" si="0"/>
        <v>52.824869702075013</v>
      </c>
      <c r="F39" s="11">
        <v>89.89</v>
      </c>
      <c r="G39" s="11">
        <v>0</v>
      </c>
      <c r="H39" s="11">
        <f t="shared" si="1"/>
        <v>0</v>
      </c>
      <c r="I39" s="11">
        <v>117.31</v>
      </c>
      <c r="J39" s="11">
        <v>169.13</v>
      </c>
      <c r="K39" s="11">
        <f t="shared" si="2"/>
        <v>144.17355724149689</v>
      </c>
      <c r="L39" s="11">
        <f>C39+F39+I39</f>
        <v>7691.9700000000012</v>
      </c>
      <c r="M39" s="11">
        <f>D39+G39+J39</f>
        <v>4122.95</v>
      </c>
      <c r="N39" s="11">
        <f t="shared" si="4"/>
        <v>53.600703070864803</v>
      </c>
      <c r="O39" s="15"/>
    </row>
    <row r="40" spans="1:15" s="7" customFormat="1" ht="13.5" x14ac:dyDescent="0.2">
      <c r="A40" s="4"/>
      <c r="B40" s="2" t="s">
        <v>36</v>
      </c>
      <c r="C40" s="12">
        <f>SUM(C39:C39)</f>
        <v>7484.77</v>
      </c>
      <c r="D40" s="12">
        <f>SUM(D39:D39)</f>
        <v>3953.82</v>
      </c>
      <c r="E40" s="12">
        <f t="shared" si="0"/>
        <v>52.824869702075013</v>
      </c>
      <c r="F40" s="12">
        <f>SUM(F39:F39)</f>
        <v>89.89</v>
      </c>
      <c r="G40" s="12">
        <f>SUM(G39:G39)</f>
        <v>0</v>
      </c>
      <c r="H40" s="12">
        <f t="shared" si="1"/>
        <v>0</v>
      </c>
      <c r="I40" s="12">
        <f>SUM(I39:I39)</f>
        <v>117.31</v>
      </c>
      <c r="J40" s="12">
        <f>SUM(J39:J39)</f>
        <v>169.13</v>
      </c>
      <c r="K40" s="12">
        <f t="shared" si="2"/>
        <v>144.17355724149689</v>
      </c>
      <c r="L40" s="12">
        <f>SUM(L39:L39)</f>
        <v>7691.9700000000012</v>
      </c>
      <c r="M40" s="12">
        <f>SUM(M39:M39)</f>
        <v>4122.95</v>
      </c>
      <c r="N40" s="12">
        <f t="shared" si="4"/>
        <v>53.600703070864803</v>
      </c>
      <c r="O40" s="15"/>
    </row>
    <row r="41" spans="1:15" x14ac:dyDescent="0.25">
      <c r="A41" s="5">
        <v>34</v>
      </c>
      <c r="B41" s="3" t="s">
        <v>37</v>
      </c>
      <c r="C41" s="11">
        <v>2990.73</v>
      </c>
      <c r="D41" s="11">
        <v>382.27</v>
      </c>
      <c r="E41" s="11">
        <f t="shared" si="0"/>
        <v>12.78182918551658</v>
      </c>
      <c r="F41" s="11">
        <v>615.61</v>
      </c>
      <c r="G41" s="11">
        <v>375.24</v>
      </c>
      <c r="H41" s="11">
        <f t="shared" si="1"/>
        <v>60.954175533210957</v>
      </c>
      <c r="I41" s="11">
        <v>409.84</v>
      </c>
      <c r="J41" s="11">
        <v>56.44</v>
      </c>
      <c r="K41" s="11">
        <f t="shared" si="2"/>
        <v>13.771227796213156</v>
      </c>
      <c r="L41" s="11">
        <f>C41+F41+I41</f>
        <v>4016.1800000000003</v>
      </c>
      <c r="M41" s="11">
        <f>D41+G41+J41</f>
        <v>813.95</v>
      </c>
      <c r="N41" s="11">
        <f t="shared" si="4"/>
        <v>20.266770911662327</v>
      </c>
      <c r="O41" s="15"/>
    </row>
    <row r="42" spans="1:15" s="7" customFormat="1" ht="13.5" x14ac:dyDescent="0.2">
      <c r="A42" s="2"/>
      <c r="B42" s="2" t="s">
        <v>38</v>
      </c>
      <c r="C42" s="12">
        <f>SUM(C41:C41)</f>
        <v>2990.73</v>
      </c>
      <c r="D42" s="12">
        <f>SUM(D41:D41)</f>
        <v>382.27</v>
      </c>
      <c r="E42" s="12">
        <f t="shared" si="0"/>
        <v>12.78182918551658</v>
      </c>
      <c r="F42" s="12">
        <f>SUM(F41:F41)</f>
        <v>615.61</v>
      </c>
      <c r="G42" s="12">
        <f>SUM(G41:G41)</f>
        <v>375.24</v>
      </c>
      <c r="H42" s="12">
        <f t="shared" si="1"/>
        <v>60.954175533210957</v>
      </c>
      <c r="I42" s="12">
        <f>SUM(I41:I41)</f>
        <v>409.84</v>
      </c>
      <c r="J42" s="12">
        <f>SUM(J41:J41)</f>
        <v>56.44</v>
      </c>
      <c r="K42" s="12">
        <f t="shared" si="2"/>
        <v>13.771227796213156</v>
      </c>
      <c r="L42" s="12">
        <f>SUM(L41:L41)</f>
        <v>4016.1800000000003</v>
      </c>
      <c r="M42" s="12">
        <f>SUM(M41:M41)</f>
        <v>813.95</v>
      </c>
      <c r="N42" s="12">
        <f t="shared" si="4"/>
        <v>20.266770911662327</v>
      </c>
      <c r="O42" s="15"/>
    </row>
    <row r="43" spans="1:15" s="7" customFormat="1" x14ac:dyDescent="0.2">
      <c r="A43" s="3">
        <v>35</v>
      </c>
      <c r="B43" s="2" t="s">
        <v>39</v>
      </c>
      <c r="C43" s="12">
        <v>28.71</v>
      </c>
      <c r="D43" s="12">
        <v>56.36</v>
      </c>
      <c r="E43" s="11">
        <f t="shared" si="0"/>
        <v>196.30790665273423</v>
      </c>
      <c r="F43" s="12">
        <v>44.27</v>
      </c>
      <c r="G43" s="12">
        <v>63.37</v>
      </c>
      <c r="H43" s="11">
        <f t="shared" si="1"/>
        <v>143.14434154054663</v>
      </c>
      <c r="I43" s="12">
        <v>10.210000000000001</v>
      </c>
      <c r="J43" s="12">
        <v>4.26</v>
      </c>
      <c r="K43" s="11">
        <f t="shared" si="2"/>
        <v>41.723800195886376</v>
      </c>
      <c r="L43" s="11">
        <f t="shared" ref="L43:M50" si="7">C43+F43+I43</f>
        <v>83.19</v>
      </c>
      <c r="M43" s="11">
        <f t="shared" si="7"/>
        <v>123.99</v>
      </c>
      <c r="N43" s="11">
        <f t="shared" si="4"/>
        <v>149.04435629282366</v>
      </c>
      <c r="O43" s="15"/>
    </row>
    <row r="44" spans="1:15" s="7" customFormat="1" x14ac:dyDescent="0.2">
      <c r="A44" s="3">
        <v>36</v>
      </c>
      <c r="B44" s="2" t="s">
        <v>40</v>
      </c>
      <c r="C44" s="12">
        <v>22.95</v>
      </c>
      <c r="D44" s="12">
        <v>2.5499999999999998</v>
      </c>
      <c r="E44" s="11">
        <f t="shared" si="0"/>
        <v>11.111111111111111</v>
      </c>
      <c r="F44" s="12">
        <v>25.32</v>
      </c>
      <c r="G44" s="12">
        <v>0</v>
      </c>
      <c r="H44" s="11">
        <f t="shared" si="1"/>
        <v>0</v>
      </c>
      <c r="I44" s="12">
        <v>12.7</v>
      </c>
      <c r="J44" s="12">
        <v>7.76</v>
      </c>
      <c r="K44" s="11">
        <f t="shared" si="2"/>
        <v>61.102362204724407</v>
      </c>
      <c r="L44" s="11">
        <f t="shared" si="7"/>
        <v>60.97</v>
      </c>
      <c r="M44" s="11">
        <f t="shared" si="7"/>
        <v>10.309999999999999</v>
      </c>
      <c r="N44" s="11">
        <f t="shared" si="4"/>
        <v>16.909955715925861</v>
      </c>
      <c r="O44" s="15"/>
    </row>
    <row r="45" spans="1:15" s="7" customFormat="1" x14ac:dyDescent="0.2">
      <c r="A45" s="3">
        <v>37</v>
      </c>
      <c r="B45" s="2" t="s">
        <v>41</v>
      </c>
      <c r="C45" s="12">
        <v>21.84</v>
      </c>
      <c r="D45" s="12">
        <v>36.58</v>
      </c>
      <c r="E45" s="11">
        <f t="shared" si="0"/>
        <v>167.49084249084248</v>
      </c>
      <c r="F45" s="12">
        <v>27.01</v>
      </c>
      <c r="G45" s="12">
        <v>24.83</v>
      </c>
      <c r="H45" s="11">
        <f t="shared" si="1"/>
        <v>91.928915216586446</v>
      </c>
      <c r="I45" s="12">
        <v>19.62</v>
      </c>
      <c r="J45" s="12">
        <v>1.58</v>
      </c>
      <c r="K45" s="11">
        <f t="shared" si="2"/>
        <v>8.0530071355759425</v>
      </c>
      <c r="L45" s="11">
        <f t="shared" si="7"/>
        <v>68.47</v>
      </c>
      <c r="M45" s="11">
        <f t="shared" si="7"/>
        <v>62.989999999999995</v>
      </c>
      <c r="N45" s="11">
        <f t="shared" si="4"/>
        <v>91.996494815247544</v>
      </c>
      <c r="O45" s="15"/>
    </row>
    <row r="46" spans="1:15" s="7" customFormat="1" x14ac:dyDescent="0.2">
      <c r="A46" s="3">
        <v>38</v>
      </c>
      <c r="B46" s="2" t="s">
        <v>42</v>
      </c>
      <c r="C46" s="12">
        <v>3.45</v>
      </c>
      <c r="D46" s="12">
        <v>13.22</v>
      </c>
      <c r="E46" s="11">
        <f t="shared" si="0"/>
        <v>383.18840579710144</v>
      </c>
      <c r="F46" s="12">
        <v>9.23</v>
      </c>
      <c r="G46" s="12">
        <v>0</v>
      </c>
      <c r="H46" s="11">
        <f t="shared" si="1"/>
        <v>0</v>
      </c>
      <c r="I46" s="12">
        <v>5.23</v>
      </c>
      <c r="J46" s="12">
        <v>1.41</v>
      </c>
      <c r="K46" s="11">
        <f t="shared" si="2"/>
        <v>26.959847036328867</v>
      </c>
      <c r="L46" s="11">
        <f t="shared" si="7"/>
        <v>17.91</v>
      </c>
      <c r="M46" s="11">
        <f t="shared" si="7"/>
        <v>14.63</v>
      </c>
      <c r="N46" s="11">
        <f t="shared" si="4"/>
        <v>81.68620882188722</v>
      </c>
      <c r="O46" s="15"/>
    </row>
    <row r="47" spans="1:15" s="7" customFormat="1" x14ac:dyDescent="0.2">
      <c r="A47" s="3">
        <v>39</v>
      </c>
      <c r="B47" s="2" t="s">
        <v>43</v>
      </c>
      <c r="C47" s="12">
        <v>12.87</v>
      </c>
      <c r="D47" s="12">
        <v>19.079999999999998</v>
      </c>
      <c r="E47" s="11">
        <f t="shared" si="0"/>
        <v>148.25174825174827</v>
      </c>
      <c r="F47" s="12">
        <v>14.64</v>
      </c>
      <c r="G47" s="12">
        <v>7.16</v>
      </c>
      <c r="H47" s="11">
        <f t="shared" si="1"/>
        <v>48.907103825136609</v>
      </c>
      <c r="I47" s="12">
        <v>14.43</v>
      </c>
      <c r="J47" s="12">
        <v>29.64</v>
      </c>
      <c r="K47" s="11">
        <f t="shared" si="2"/>
        <v>205.40540540540545</v>
      </c>
      <c r="L47" s="11">
        <f t="shared" si="7"/>
        <v>41.94</v>
      </c>
      <c r="M47" s="11">
        <f t="shared" si="7"/>
        <v>55.879999999999995</v>
      </c>
      <c r="N47" s="11">
        <f t="shared" si="4"/>
        <v>133.23795898903194</v>
      </c>
      <c r="O47" s="15"/>
    </row>
    <row r="48" spans="1:15" s="7" customFormat="1" x14ac:dyDescent="0.2">
      <c r="A48" s="3">
        <v>40</v>
      </c>
      <c r="B48" s="2" t="s">
        <v>44</v>
      </c>
      <c r="C48" s="12">
        <v>6.13</v>
      </c>
      <c r="D48" s="12">
        <v>10.5</v>
      </c>
      <c r="E48" s="11">
        <f t="shared" si="0"/>
        <v>171.28874388254485</v>
      </c>
      <c r="F48" s="12">
        <v>7.94</v>
      </c>
      <c r="G48" s="12">
        <v>0</v>
      </c>
      <c r="H48" s="11">
        <f t="shared" si="1"/>
        <v>0</v>
      </c>
      <c r="I48" s="12">
        <v>2.73</v>
      </c>
      <c r="J48" s="12">
        <v>5.21</v>
      </c>
      <c r="K48" s="11">
        <f t="shared" si="2"/>
        <v>190.84249084249083</v>
      </c>
      <c r="L48" s="11">
        <f t="shared" si="7"/>
        <v>16.8</v>
      </c>
      <c r="M48" s="11">
        <f t="shared" si="7"/>
        <v>15.71</v>
      </c>
      <c r="N48" s="11">
        <f t="shared" si="4"/>
        <v>93.511904761904759</v>
      </c>
      <c r="O48" s="15"/>
    </row>
    <row r="49" spans="1:15" s="7" customFormat="1" x14ac:dyDescent="0.2">
      <c r="A49" s="3">
        <v>41</v>
      </c>
      <c r="B49" s="2" t="s">
        <v>45</v>
      </c>
      <c r="C49" s="12">
        <v>5</v>
      </c>
      <c r="D49" s="12">
        <v>0.86</v>
      </c>
      <c r="E49" s="11">
        <f t="shared" si="0"/>
        <v>17.2</v>
      </c>
      <c r="F49" s="12">
        <v>8.49</v>
      </c>
      <c r="G49" s="12">
        <v>0.223</v>
      </c>
      <c r="H49" s="11">
        <f t="shared" si="1"/>
        <v>2.6266195524146054</v>
      </c>
      <c r="I49" s="12">
        <v>7.25</v>
      </c>
      <c r="J49" s="12">
        <v>15.22</v>
      </c>
      <c r="K49" s="11">
        <f t="shared" si="2"/>
        <v>209.93103448275863</v>
      </c>
      <c r="L49" s="11">
        <f t="shared" si="7"/>
        <v>20.740000000000002</v>
      </c>
      <c r="M49" s="11">
        <f t="shared" si="7"/>
        <v>16.303000000000001</v>
      </c>
      <c r="N49" s="11">
        <f t="shared" si="4"/>
        <v>78.606557377049171</v>
      </c>
      <c r="O49" s="15"/>
    </row>
    <row r="50" spans="1:15" s="7" customFormat="1" x14ac:dyDescent="0.2">
      <c r="A50" s="3">
        <v>42</v>
      </c>
      <c r="B50" s="2" t="s">
        <v>46</v>
      </c>
      <c r="C50" s="12">
        <v>0.28000000000000003</v>
      </c>
      <c r="D50" s="12">
        <v>7.29</v>
      </c>
      <c r="E50" s="11">
        <f t="shared" si="0"/>
        <v>2603.571428571428</v>
      </c>
      <c r="F50" s="12">
        <v>9.89</v>
      </c>
      <c r="G50" s="12">
        <v>1.05</v>
      </c>
      <c r="H50" s="11">
        <f t="shared" si="1"/>
        <v>10.616784630940344</v>
      </c>
      <c r="I50" s="12">
        <v>15.94</v>
      </c>
      <c r="J50" s="12">
        <v>21.94</v>
      </c>
      <c r="K50" s="11">
        <f t="shared" si="2"/>
        <v>137.64115432873277</v>
      </c>
      <c r="L50" s="11">
        <f t="shared" si="7"/>
        <v>26.11</v>
      </c>
      <c r="M50" s="11">
        <f t="shared" si="7"/>
        <v>30.28</v>
      </c>
      <c r="N50" s="11">
        <f t="shared" si="4"/>
        <v>115.97089237839909</v>
      </c>
      <c r="O50" s="15"/>
    </row>
    <row r="51" spans="1:15" s="7" customFormat="1" ht="13.5" x14ac:dyDescent="0.2">
      <c r="A51" s="2"/>
      <c r="B51" s="2" t="s">
        <v>47</v>
      </c>
      <c r="C51" s="12">
        <f>SUM(C43:C50)</f>
        <v>101.23</v>
      </c>
      <c r="D51" s="12">
        <f>SUM(D43:D50)</f>
        <v>146.44</v>
      </c>
      <c r="E51" s="12">
        <f>IF(C51=0,0, D51/C51%)</f>
        <v>144.66067371332608</v>
      </c>
      <c r="F51" s="12">
        <f>SUM(F43:F50)</f>
        <v>146.79000000000002</v>
      </c>
      <c r="G51" s="12">
        <f>SUM(G43:G50)</f>
        <v>96.632999999999981</v>
      </c>
      <c r="H51" s="12">
        <f>IF(F51=0,0, G51/F51%)</f>
        <v>65.830778663396671</v>
      </c>
      <c r="I51" s="12">
        <f>SUM(I43:I50)</f>
        <v>88.11</v>
      </c>
      <c r="J51" s="12">
        <f>SUM(J43:J50)</f>
        <v>87.02</v>
      </c>
      <c r="K51" s="12">
        <f t="shared" si="2"/>
        <v>98.762909998865055</v>
      </c>
      <c r="L51" s="12">
        <f>SUM(L43:L50)</f>
        <v>336.13000000000005</v>
      </c>
      <c r="M51" s="12">
        <f>SUM(M43:M50)</f>
        <v>330.09299999999996</v>
      </c>
      <c r="N51" s="12">
        <f t="shared" si="4"/>
        <v>98.203968702585286</v>
      </c>
      <c r="O51" s="15"/>
    </row>
    <row r="52" spans="1:15" s="7" customFormat="1" x14ac:dyDescent="0.2">
      <c r="A52" s="3">
        <v>43</v>
      </c>
      <c r="B52" s="3" t="s">
        <v>62</v>
      </c>
      <c r="C52" s="11">
        <v>0</v>
      </c>
      <c r="D52" s="11">
        <v>0</v>
      </c>
      <c r="E52" s="11">
        <f t="shared" si="0"/>
        <v>0</v>
      </c>
      <c r="F52" s="11">
        <v>0</v>
      </c>
      <c r="G52" s="11">
        <v>0</v>
      </c>
      <c r="H52" s="11">
        <f t="shared" si="1"/>
        <v>0</v>
      </c>
      <c r="I52" s="11">
        <v>0</v>
      </c>
      <c r="J52" s="11">
        <v>0</v>
      </c>
      <c r="K52" s="11">
        <f t="shared" si="2"/>
        <v>0</v>
      </c>
      <c r="L52" s="11">
        <f t="shared" ref="L52:M58" si="8">C52+F52+I52</f>
        <v>0</v>
      </c>
      <c r="M52" s="11">
        <f t="shared" si="8"/>
        <v>0</v>
      </c>
      <c r="N52" s="11">
        <f t="shared" si="4"/>
        <v>0</v>
      </c>
      <c r="O52" s="15"/>
    </row>
    <row r="53" spans="1:15" s="7" customFormat="1" x14ac:dyDescent="0.2">
      <c r="A53" s="3">
        <v>44</v>
      </c>
      <c r="B53" s="3" t="s">
        <v>63</v>
      </c>
      <c r="C53" s="11">
        <v>0</v>
      </c>
      <c r="D53" s="11">
        <v>0</v>
      </c>
      <c r="E53" s="11">
        <f t="shared" si="0"/>
        <v>0</v>
      </c>
      <c r="F53" s="11">
        <v>0</v>
      </c>
      <c r="G53" s="11">
        <v>0</v>
      </c>
      <c r="H53" s="11">
        <f t="shared" si="1"/>
        <v>0</v>
      </c>
      <c r="I53" s="11">
        <v>0</v>
      </c>
      <c r="J53" s="11">
        <v>0</v>
      </c>
      <c r="K53" s="11">
        <f t="shared" si="2"/>
        <v>0</v>
      </c>
      <c r="L53" s="11">
        <f t="shared" si="8"/>
        <v>0</v>
      </c>
      <c r="M53" s="11">
        <f t="shared" si="8"/>
        <v>0</v>
      </c>
      <c r="N53" s="11">
        <f t="shared" si="4"/>
        <v>0</v>
      </c>
      <c r="O53" s="15"/>
    </row>
    <row r="54" spans="1:15" s="7" customFormat="1" x14ac:dyDescent="0.2">
      <c r="A54" s="3">
        <v>45</v>
      </c>
      <c r="B54" s="3" t="s">
        <v>64</v>
      </c>
      <c r="C54" s="11">
        <v>0</v>
      </c>
      <c r="D54" s="11">
        <v>0</v>
      </c>
      <c r="E54" s="11">
        <f t="shared" si="0"/>
        <v>0</v>
      </c>
      <c r="F54" s="11">
        <v>0</v>
      </c>
      <c r="G54" s="11">
        <v>0</v>
      </c>
      <c r="H54" s="11">
        <f t="shared" si="1"/>
        <v>0</v>
      </c>
      <c r="I54" s="11">
        <v>0</v>
      </c>
      <c r="J54" s="11">
        <v>0</v>
      </c>
      <c r="K54" s="11">
        <f t="shared" si="2"/>
        <v>0</v>
      </c>
      <c r="L54" s="11">
        <f t="shared" si="8"/>
        <v>0</v>
      </c>
      <c r="M54" s="11">
        <f t="shared" si="8"/>
        <v>0</v>
      </c>
      <c r="N54" s="11">
        <f t="shared" si="4"/>
        <v>0</v>
      </c>
      <c r="O54" s="15"/>
    </row>
    <row r="55" spans="1:15" s="7" customFormat="1" x14ac:dyDescent="0.2">
      <c r="A55" s="3">
        <v>46</v>
      </c>
      <c r="B55" s="3" t="s">
        <v>65</v>
      </c>
      <c r="C55" s="11">
        <v>0</v>
      </c>
      <c r="D55" s="11">
        <v>0</v>
      </c>
      <c r="E55" s="11">
        <f t="shared" si="0"/>
        <v>0</v>
      </c>
      <c r="F55" s="11">
        <v>0</v>
      </c>
      <c r="G55" s="11">
        <v>0</v>
      </c>
      <c r="H55" s="11">
        <f t="shared" si="1"/>
        <v>0</v>
      </c>
      <c r="I55" s="11">
        <v>0</v>
      </c>
      <c r="J55" s="11">
        <v>0</v>
      </c>
      <c r="K55" s="11">
        <f t="shared" si="2"/>
        <v>0</v>
      </c>
      <c r="L55" s="11">
        <f t="shared" si="8"/>
        <v>0</v>
      </c>
      <c r="M55" s="11">
        <f t="shared" si="8"/>
        <v>0</v>
      </c>
      <c r="N55" s="11">
        <f t="shared" si="4"/>
        <v>0</v>
      </c>
      <c r="O55" s="15"/>
    </row>
    <row r="56" spans="1:15" s="7" customFormat="1" x14ac:dyDescent="0.2">
      <c r="A56" s="3">
        <v>47</v>
      </c>
      <c r="B56" s="3" t="s">
        <v>66</v>
      </c>
      <c r="C56" s="11">
        <v>0</v>
      </c>
      <c r="D56" s="11">
        <v>0</v>
      </c>
      <c r="E56" s="11">
        <f t="shared" si="0"/>
        <v>0</v>
      </c>
      <c r="F56" s="11">
        <v>0</v>
      </c>
      <c r="G56" s="11">
        <v>0</v>
      </c>
      <c r="H56" s="11">
        <f t="shared" si="1"/>
        <v>0</v>
      </c>
      <c r="I56" s="11">
        <v>0</v>
      </c>
      <c r="J56" s="11">
        <v>0</v>
      </c>
      <c r="K56" s="11">
        <f t="shared" si="2"/>
        <v>0</v>
      </c>
      <c r="L56" s="11">
        <f t="shared" si="8"/>
        <v>0</v>
      </c>
      <c r="M56" s="11">
        <f t="shared" si="8"/>
        <v>0</v>
      </c>
      <c r="N56" s="11">
        <f t="shared" si="4"/>
        <v>0</v>
      </c>
      <c r="O56" s="15"/>
    </row>
    <row r="57" spans="1:15" s="7" customFormat="1" x14ac:dyDescent="0.2">
      <c r="A57" s="3">
        <v>48</v>
      </c>
      <c r="B57" s="3" t="s">
        <v>67</v>
      </c>
      <c r="C57" s="11">
        <v>0</v>
      </c>
      <c r="D57" s="11">
        <v>0</v>
      </c>
      <c r="E57" s="11">
        <f t="shared" si="0"/>
        <v>0</v>
      </c>
      <c r="F57" s="11">
        <v>0</v>
      </c>
      <c r="G57" s="11">
        <v>0</v>
      </c>
      <c r="H57" s="11">
        <f t="shared" si="1"/>
        <v>0</v>
      </c>
      <c r="I57" s="11">
        <v>0</v>
      </c>
      <c r="J57" s="11">
        <v>0</v>
      </c>
      <c r="K57" s="11">
        <f t="shared" si="2"/>
        <v>0</v>
      </c>
      <c r="L57" s="11">
        <f t="shared" si="8"/>
        <v>0</v>
      </c>
      <c r="M57" s="11">
        <f t="shared" si="8"/>
        <v>0</v>
      </c>
      <c r="N57" s="11">
        <f t="shared" si="4"/>
        <v>0</v>
      </c>
      <c r="O57" s="15"/>
    </row>
    <row r="58" spans="1:15" s="7" customFormat="1" ht="13.5" x14ac:dyDescent="0.2">
      <c r="A58" s="2"/>
      <c r="B58" s="2" t="s">
        <v>68</v>
      </c>
      <c r="C58" s="12">
        <f>SUM(C52:C57)</f>
        <v>0</v>
      </c>
      <c r="D58" s="12">
        <f>SUM(D52:D57)</f>
        <v>0</v>
      </c>
      <c r="E58" s="12">
        <f t="shared" si="0"/>
        <v>0</v>
      </c>
      <c r="F58" s="12">
        <f>SUM(F52:F57)</f>
        <v>0</v>
      </c>
      <c r="G58" s="12">
        <f>SUM(G52:G57)</f>
        <v>0</v>
      </c>
      <c r="H58" s="12">
        <f t="shared" si="1"/>
        <v>0</v>
      </c>
      <c r="I58" s="12">
        <f>SUM(I52:I57)</f>
        <v>0</v>
      </c>
      <c r="J58" s="12">
        <f>SUM(J52:J57)</f>
        <v>0</v>
      </c>
      <c r="K58" s="12">
        <f t="shared" si="2"/>
        <v>0</v>
      </c>
      <c r="L58" s="12">
        <f t="shared" si="8"/>
        <v>0</v>
      </c>
      <c r="M58" s="12">
        <f t="shared" si="8"/>
        <v>0</v>
      </c>
      <c r="N58" s="12">
        <f t="shared" si="4"/>
        <v>0</v>
      </c>
      <c r="O58" s="15"/>
    </row>
    <row r="59" spans="1:15" s="7" customFormat="1" ht="13.5" x14ac:dyDescent="0.2">
      <c r="A59" s="2"/>
      <c r="B59" s="2" t="s">
        <v>48</v>
      </c>
      <c r="C59" s="12">
        <f>SUM(C42,C40,C38,C18,C51)</f>
        <v>20375.240000000002</v>
      </c>
      <c r="D59" s="12">
        <f>SUM(D42,D40,D38,D18,D51)</f>
        <v>7994.24</v>
      </c>
      <c r="E59" s="12">
        <f t="shared" si="0"/>
        <v>39.235071586886825</v>
      </c>
      <c r="F59" s="12">
        <f>SUM(F42,F40,F38,F18,F51)</f>
        <v>12208.850000000002</v>
      </c>
      <c r="G59" s="12">
        <f>SUM(G42,G40,G38,G18,G51)</f>
        <v>11913.213</v>
      </c>
      <c r="H59" s="12">
        <f t="shared" si="1"/>
        <v>97.578502479758512</v>
      </c>
      <c r="I59" s="12">
        <f>SUM(I42,I40,I38,I18,I51)</f>
        <v>4182.49</v>
      </c>
      <c r="J59" s="12">
        <f>SUM(J42,J40,J38,J18,J51)</f>
        <v>1596.76</v>
      </c>
      <c r="K59" s="12">
        <f t="shared" si="2"/>
        <v>38.177258044848884</v>
      </c>
      <c r="L59" s="12">
        <f>SUM(L42,L40,L38,L18,L51)</f>
        <v>36766.579999999994</v>
      </c>
      <c r="M59" s="12">
        <f>SUM(M42,M40,M38,M18,M51)</f>
        <v>21504.213</v>
      </c>
      <c r="N59" s="12">
        <f t="shared" si="4"/>
        <v>58.488477851353061</v>
      </c>
      <c r="O59" s="15"/>
    </row>
    <row r="60" spans="1:15" x14ac:dyDescent="0.25">
      <c r="O60" s="15"/>
    </row>
  </sheetData>
  <mergeCells count="9">
    <mergeCell ref="O3:O60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ACHIVEMENT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2022-09-01T07:30:25Z</dcterms:modified>
</cp:coreProperties>
</file>