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acp achievment" sheetId="4" r:id="rId1"/>
  </sheets>
  <calcPr calcId="152511"/>
</workbook>
</file>

<file path=xl/calcChain.xml><?xml version="1.0" encoding="utf-8"?>
<calcChain xmlns="http://schemas.openxmlformats.org/spreadsheetml/2006/main">
  <c r="J65" i="4" l="1"/>
  <c r="I65" i="4"/>
  <c r="K65" i="4" s="1"/>
  <c r="G65" i="4"/>
  <c r="F65" i="4"/>
  <c r="H65" i="4" s="1"/>
  <c r="D65" i="4"/>
  <c r="C65" i="4"/>
  <c r="E65" i="4" s="1"/>
  <c r="M64" i="4"/>
  <c r="L64" i="4"/>
  <c r="K64" i="4"/>
  <c r="H64" i="4"/>
  <c r="E64" i="4"/>
  <c r="M63" i="4"/>
  <c r="L63" i="4"/>
  <c r="N63" i="4" s="1"/>
  <c r="K63" i="4"/>
  <c r="H63" i="4"/>
  <c r="E63" i="4"/>
  <c r="M62" i="4"/>
  <c r="L62" i="4"/>
  <c r="N62" i="4" s="1"/>
  <c r="K62" i="4"/>
  <c r="H62" i="4"/>
  <c r="E62" i="4"/>
  <c r="M61" i="4"/>
  <c r="L61" i="4"/>
  <c r="N61" i="4" s="1"/>
  <c r="K61" i="4"/>
  <c r="H61" i="4"/>
  <c r="E61" i="4"/>
  <c r="M60" i="4"/>
  <c r="L60" i="4"/>
  <c r="K60" i="4"/>
  <c r="H60" i="4"/>
  <c r="E60" i="4"/>
  <c r="M59" i="4"/>
  <c r="L59" i="4"/>
  <c r="N59" i="4" s="1"/>
  <c r="K59" i="4"/>
  <c r="H59" i="4"/>
  <c r="E59" i="4"/>
  <c r="M58" i="4"/>
  <c r="L58" i="4"/>
  <c r="K58" i="4"/>
  <c r="H58" i="4"/>
  <c r="E58" i="4"/>
  <c r="M57" i="4"/>
  <c r="L57" i="4"/>
  <c r="L65" i="4" s="1"/>
  <c r="K57" i="4"/>
  <c r="H57" i="4"/>
  <c r="E57" i="4"/>
  <c r="M56" i="4"/>
  <c r="J56" i="4"/>
  <c r="J66" i="4" s="1"/>
  <c r="I56" i="4"/>
  <c r="G56" i="4"/>
  <c r="F56" i="4"/>
  <c r="F66" i="4" s="1"/>
  <c r="D56" i="4"/>
  <c r="D66" i="4" s="1"/>
  <c r="C56" i="4"/>
  <c r="M55" i="4"/>
  <c r="L55" i="4"/>
  <c r="L56" i="4" s="1"/>
  <c r="K55" i="4"/>
  <c r="H55" i="4"/>
  <c r="E55" i="4"/>
  <c r="J54" i="4"/>
  <c r="I54" i="4"/>
  <c r="K54" i="4" s="1"/>
  <c r="G54" i="4"/>
  <c r="F54" i="4"/>
  <c r="D54" i="4"/>
  <c r="C54" i="4"/>
  <c r="E54" i="4" s="1"/>
  <c r="M53" i="4"/>
  <c r="L53" i="4"/>
  <c r="N53" i="4" s="1"/>
  <c r="K53" i="4"/>
  <c r="H53" i="4"/>
  <c r="E53" i="4"/>
  <c r="M52" i="4"/>
  <c r="L52" i="4"/>
  <c r="K52" i="4"/>
  <c r="H52" i="4"/>
  <c r="E52" i="4"/>
  <c r="M51" i="4"/>
  <c r="L51" i="4"/>
  <c r="N51" i="4" s="1"/>
  <c r="K51" i="4"/>
  <c r="H51" i="4"/>
  <c r="E51" i="4"/>
  <c r="M50" i="4"/>
  <c r="L50" i="4"/>
  <c r="K50" i="4"/>
  <c r="H50" i="4"/>
  <c r="E50" i="4"/>
  <c r="M49" i="4"/>
  <c r="L49" i="4"/>
  <c r="N49" i="4" s="1"/>
  <c r="K49" i="4"/>
  <c r="H49" i="4"/>
  <c r="E49" i="4"/>
  <c r="M48" i="4"/>
  <c r="M54" i="4" s="1"/>
  <c r="L48" i="4"/>
  <c r="K48" i="4"/>
  <c r="H48" i="4"/>
  <c r="E48" i="4"/>
  <c r="M47" i="4"/>
  <c r="L47" i="4"/>
  <c r="L54" i="4" s="1"/>
  <c r="K47" i="4"/>
  <c r="H47" i="4"/>
  <c r="E47" i="4"/>
  <c r="J46" i="4"/>
  <c r="I46" i="4"/>
  <c r="K46" i="4" s="1"/>
  <c r="G46" i="4"/>
  <c r="F46" i="4"/>
  <c r="D46" i="4"/>
  <c r="C46" i="4"/>
  <c r="E46" i="4" s="1"/>
  <c r="M45" i="4"/>
  <c r="L45" i="4"/>
  <c r="N45" i="4" s="1"/>
  <c r="K45" i="4"/>
  <c r="H45" i="4"/>
  <c r="E45" i="4"/>
  <c r="M44" i="4"/>
  <c r="L44" i="4"/>
  <c r="K44" i="4"/>
  <c r="H44" i="4"/>
  <c r="E44" i="4"/>
  <c r="M43" i="4"/>
  <c r="L43" i="4"/>
  <c r="N43" i="4" s="1"/>
  <c r="K43" i="4"/>
  <c r="H43" i="4"/>
  <c r="E43" i="4"/>
  <c r="M42" i="4"/>
  <c r="L42" i="4"/>
  <c r="K42" i="4"/>
  <c r="H42" i="4"/>
  <c r="E42" i="4"/>
  <c r="M41" i="4"/>
  <c r="L41" i="4"/>
  <c r="N41" i="4" s="1"/>
  <c r="K41" i="4"/>
  <c r="H41" i="4"/>
  <c r="E41" i="4"/>
  <c r="M40" i="4"/>
  <c r="L40" i="4"/>
  <c r="K40" i="4"/>
  <c r="H40" i="4"/>
  <c r="E40" i="4"/>
  <c r="M39" i="4"/>
  <c r="L39" i="4"/>
  <c r="N39" i="4" s="1"/>
  <c r="K39" i="4"/>
  <c r="H39" i="4"/>
  <c r="E39" i="4"/>
  <c r="M38" i="4"/>
  <c r="L38" i="4"/>
  <c r="K38" i="4"/>
  <c r="H38" i="4"/>
  <c r="E38" i="4"/>
  <c r="M37" i="4"/>
  <c r="L37" i="4"/>
  <c r="N37" i="4" s="1"/>
  <c r="K37" i="4"/>
  <c r="H37" i="4"/>
  <c r="E37" i="4"/>
  <c r="M36" i="4"/>
  <c r="L36" i="4"/>
  <c r="K36" i="4"/>
  <c r="H36" i="4"/>
  <c r="E36" i="4"/>
  <c r="M35" i="4"/>
  <c r="L35" i="4"/>
  <c r="N35" i="4" s="1"/>
  <c r="K35" i="4"/>
  <c r="H35" i="4"/>
  <c r="E35" i="4"/>
  <c r="M34" i="4"/>
  <c r="L34" i="4"/>
  <c r="K34" i="4"/>
  <c r="H34" i="4"/>
  <c r="E34" i="4"/>
  <c r="M33" i="4"/>
  <c r="L33" i="4"/>
  <c r="N33" i="4" s="1"/>
  <c r="K33" i="4"/>
  <c r="H33" i="4"/>
  <c r="E33" i="4"/>
  <c r="M32" i="4"/>
  <c r="L32" i="4"/>
  <c r="K32" i="4"/>
  <c r="H32" i="4"/>
  <c r="E32" i="4"/>
  <c r="M31" i="4"/>
  <c r="L31" i="4"/>
  <c r="N31" i="4" s="1"/>
  <c r="K31" i="4"/>
  <c r="H31" i="4"/>
  <c r="E31" i="4"/>
  <c r="M30" i="4"/>
  <c r="L30" i="4"/>
  <c r="K30" i="4"/>
  <c r="H30" i="4"/>
  <c r="E30" i="4"/>
  <c r="M29" i="4"/>
  <c r="L29" i="4"/>
  <c r="N29" i="4" s="1"/>
  <c r="K29" i="4"/>
  <c r="H29" i="4"/>
  <c r="E29" i="4"/>
  <c r="M28" i="4"/>
  <c r="M46" i="4" s="1"/>
  <c r="L28" i="4"/>
  <c r="K28" i="4"/>
  <c r="H28" i="4"/>
  <c r="E28" i="4"/>
  <c r="M27" i="4"/>
  <c r="L27" i="4"/>
  <c r="L46" i="4" s="1"/>
  <c r="K27" i="4"/>
  <c r="H27" i="4"/>
  <c r="E27" i="4"/>
  <c r="J26" i="4"/>
  <c r="I26" i="4"/>
  <c r="K26" i="4" s="1"/>
  <c r="G26" i="4"/>
  <c r="F26" i="4"/>
  <c r="D26" i="4"/>
  <c r="C26" i="4"/>
  <c r="E26" i="4" s="1"/>
  <c r="M25" i="4"/>
  <c r="L25" i="4"/>
  <c r="N25" i="4" s="1"/>
  <c r="K25" i="4"/>
  <c r="H25" i="4"/>
  <c r="E25" i="4"/>
  <c r="M24" i="4"/>
  <c r="L24" i="4"/>
  <c r="N24" i="4" s="1"/>
  <c r="K24" i="4"/>
  <c r="H24" i="4"/>
  <c r="E24" i="4"/>
  <c r="M23" i="4"/>
  <c r="L23" i="4"/>
  <c r="N23" i="4" s="1"/>
  <c r="K23" i="4"/>
  <c r="H23" i="4"/>
  <c r="E23" i="4"/>
  <c r="M22" i="4"/>
  <c r="L22" i="4"/>
  <c r="K22" i="4"/>
  <c r="H22" i="4"/>
  <c r="E22" i="4"/>
  <c r="M21" i="4"/>
  <c r="L21" i="4"/>
  <c r="N21" i="4" s="1"/>
  <c r="K21" i="4"/>
  <c r="H21" i="4"/>
  <c r="E21" i="4"/>
  <c r="M20" i="4"/>
  <c r="L20" i="4"/>
  <c r="K20" i="4"/>
  <c r="H20" i="4"/>
  <c r="E20" i="4"/>
  <c r="M19" i="4"/>
  <c r="L19" i="4"/>
  <c r="N19" i="4" s="1"/>
  <c r="K19" i="4"/>
  <c r="H19" i="4"/>
  <c r="E19" i="4"/>
  <c r="M18" i="4"/>
  <c r="L18" i="4"/>
  <c r="K18" i="4"/>
  <c r="H18" i="4"/>
  <c r="E18" i="4"/>
  <c r="M17" i="4"/>
  <c r="L17" i="4"/>
  <c r="N17" i="4" s="1"/>
  <c r="K17" i="4"/>
  <c r="H17" i="4"/>
  <c r="E17" i="4"/>
  <c r="M16" i="4"/>
  <c r="L16" i="4"/>
  <c r="N16" i="4" s="1"/>
  <c r="K16" i="4"/>
  <c r="H16" i="4"/>
  <c r="E16" i="4"/>
  <c r="M15" i="4"/>
  <c r="L15" i="4"/>
  <c r="N15" i="4" s="1"/>
  <c r="K15" i="4"/>
  <c r="H15" i="4"/>
  <c r="E15" i="4"/>
  <c r="M14" i="4"/>
  <c r="L14" i="4"/>
  <c r="K14" i="4"/>
  <c r="H14" i="4"/>
  <c r="E14" i="4"/>
  <c r="M13" i="4"/>
  <c r="L13" i="4"/>
  <c r="N13" i="4" s="1"/>
  <c r="K13" i="4"/>
  <c r="H13" i="4"/>
  <c r="E13" i="4"/>
  <c r="M12" i="4"/>
  <c r="L12" i="4"/>
  <c r="N12" i="4" s="1"/>
  <c r="K12" i="4"/>
  <c r="H12" i="4"/>
  <c r="E12" i="4"/>
  <c r="M11" i="4"/>
  <c r="L11" i="4"/>
  <c r="N11" i="4" s="1"/>
  <c r="K11" i="4"/>
  <c r="H11" i="4"/>
  <c r="E11" i="4"/>
  <c r="M10" i="4"/>
  <c r="L10" i="4"/>
  <c r="K10" i="4"/>
  <c r="H10" i="4"/>
  <c r="E10" i="4"/>
  <c r="M9" i="4"/>
  <c r="L9" i="4"/>
  <c r="N9" i="4" s="1"/>
  <c r="K9" i="4"/>
  <c r="H9" i="4"/>
  <c r="E9" i="4"/>
  <c r="M8" i="4"/>
  <c r="L8" i="4"/>
  <c r="K8" i="4"/>
  <c r="H8" i="4"/>
  <c r="E8" i="4"/>
  <c r="M7" i="4"/>
  <c r="L7" i="4"/>
  <c r="N7" i="4" s="1"/>
  <c r="K7" i="4"/>
  <c r="H7" i="4"/>
  <c r="E7" i="4"/>
  <c r="M6" i="4"/>
  <c r="M26" i="4" s="1"/>
  <c r="L6" i="4"/>
  <c r="N6" i="4" s="1"/>
  <c r="K6" i="4"/>
  <c r="H6" i="4"/>
  <c r="E6" i="4"/>
  <c r="M5" i="4"/>
  <c r="L5" i="4"/>
  <c r="L26" i="4" s="1"/>
  <c r="K5" i="4"/>
  <c r="H5" i="4"/>
  <c r="E5" i="4"/>
  <c r="N26" i="4" l="1"/>
  <c r="N46" i="4"/>
  <c r="N54" i="4"/>
  <c r="L66" i="4"/>
  <c r="N56" i="4"/>
  <c r="C66" i="4"/>
  <c r="E66" i="4" s="1"/>
  <c r="E56" i="4"/>
  <c r="G66" i="4"/>
  <c r="N65" i="4"/>
  <c r="N8" i="4"/>
  <c r="N10" i="4"/>
  <c r="N14" i="4"/>
  <c r="N18" i="4"/>
  <c r="N20" i="4"/>
  <c r="N22" i="4"/>
  <c r="H26" i="4"/>
  <c r="N28" i="4"/>
  <c r="N30" i="4"/>
  <c r="N32" i="4"/>
  <c r="N34" i="4"/>
  <c r="N36" i="4"/>
  <c r="N38" i="4"/>
  <c r="N40" i="4"/>
  <c r="N42" i="4"/>
  <c r="N44" i="4"/>
  <c r="H46" i="4"/>
  <c r="N48" i="4"/>
  <c r="N50" i="4"/>
  <c r="N52" i="4"/>
  <c r="H54" i="4"/>
  <c r="H66" i="4"/>
  <c r="I66" i="4"/>
  <c r="K66" i="4" s="1"/>
  <c r="K56" i="4"/>
  <c r="M65" i="4"/>
  <c r="M66" i="4" s="1"/>
  <c r="N58" i="4"/>
  <c r="N60" i="4"/>
  <c r="N64" i="4"/>
  <c r="N5" i="4"/>
  <c r="N27" i="4"/>
  <c r="N47" i="4"/>
  <c r="N55" i="4"/>
  <c r="H56" i="4"/>
  <c r="N57" i="4"/>
  <c r="N66" i="4" l="1"/>
</calcChain>
</file>

<file path=xl/sharedStrings.xml><?xml version="1.0" encoding="utf-8"?>
<sst xmlns="http://schemas.openxmlformats.org/spreadsheetml/2006/main" count="85" uniqueCount="76">
  <si>
    <t>NAME OF THE BANK</t>
  </si>
  <si>
    <t>ALLAHABAD BANK</t>
  </si>
  <si>
    <t>ANDHRA BANK</t>
  </si>
  <si>
    <t>BANK OF BARODA</t>
  </si>
  <si>
    <t>BANK OF INDIA</t>
  </si>
  <si>
    <t>BANK OF MAHARASHTRA</t>
  </si>
  <si>
    <t>CANARA BANK</t>
  </si>
  <si>
    <t>CENTRAL BANK OF INDIA</t>
  </si>
  <si>
    <t>CORPORATION BANK</t>
  </si>
  <si>
    <t>DENA BANK</t>
  </si>
  <si>
    <t>INDIAN BANK</t>
  </si>
  <si>
    <t>INDIAN OVERSEAS BANK</t>
  </si>
  <si>
    <t>ORIENTAL BANK OF COMMERCE</t>
  </si>
  <si>
    <t>PUNJAB AND SIND BANK</t>
  </si>
  <si>
    <t>PUNJAB NATIONAL BANK</t>
  </si>
  <si>
    <t>SIDBI</t>
  </si>
  <si>
    <t>STATE BANK OF INDIA</t>
  </si>
  <si>
    <t>SYNDICATE BANK</t>
  </si>
  <si>
    <t>UCO BANK</t>
  </si>
  <si>
    <t>UNION BANK OF INDIA</t>
  </si>
  <si>
    <t>UNITED BANK OF INDIA</t>
  </si>
  <si>
    <t>VIJAYA BANK</t>
  </si>
  <si>
    <t>SUB TOTAL (PSUs)</t>
  </si>
  <si>
    <t>AXIS BANK</t>
  </si>
  <si>
    <t>BANDHAN BANK</t>
  </si>
  <si>
    <t>CITY UNION BANK</t>
  </si>
  <si>
    <t>DCB BANK</t>
  </si>
  <si>
    <t>FEDERAL BANK</t>
  </si>
  <si>
    <t>HDFC BANK LTD</t>
  </si>
  <si>
    <t>ICICI BANK</t>
  </si>
  <si>
    <t>IDBI BANK</t>
  </si>
  <si>
    <t>IDFC FIRST  BANK</t>
  </si>
  <si>
    <t>INDUSIND BANK</t>
  </si>
  <si>
    <t>J AND K BANK</t>
  </si>
  <si>
    <t>KARNATAKA BANK LTD</t>
  </si>
  <si>
    <t>KARUR VYSHYA BANK</t>
  </si>
  <si>
    <t>KOTAK MAHINDRA BANK</t>
  </si>
  <si>
    <t>LAXMI VILAS BANK</t>
  </si>
  <si>
    <t>RBL Bank Ltd</t>
  </si>
  <si>
    <t>SOUTH INDIAN BANK</t>
  </si>
  <si>
    <t>TAMILNAD MERCANTILE BANK</t>
  </si>
  <si>
    <t>YES BANK LTD</t>
  </si>
  <si>
    <t>SUB TOTAL (PRIVATE BANKs)</t>
  </si>
  <si>
    <t>APEX BANK</t>
  </si>
  <si>
    <t>LAXMI MAH NAG SAH BANK</t>
  </si>
  <si>
    <t>NAGPUR NAGRIK SAH. BANK</t>
  </si>
  <si>
    <t>NAGRIK SAH BANK</t>
  </si>
  <si>
    <t>PRAGATI MAH NAG SAH BANK</t>
  </si>
  <si>
    <t>RAI URB COOP MERC BANK</t>
  </si>
  <si>
    <t>VYAVASAYAK SAH BANK</t>
  </si>
  <si>
    <t>SUB TOTAL (COOP.BANKs)</t>
  </si>
  <si>
    <t>CHATTISGARH RRB</t>
  </si>
  <si>
    <t>SUB TOTAL (RRBs)</t>
  </si>
  <si>
    <t>AU SMALL FINANCE BANK LIMITED</t>
  </si>
  <si>
    <t>EQUITAS SMALL FINANCE BANK LIMITED</t>
  </si>
  <si>
    <t>ESAF Small Finance Bank</t>
  </si>
  <si>
    <t>Fin Care Small Finance Bank</t>
  </si>
  <si>
    <t>Jana Small Finance Bank</t>
  </si>
  <si>
    <t>Suryoday Small Finance Bank</t>
  </si>
  <si>
    <t>Ujjivan Small Finance Bank</t>
  </si>
  <si>
    <t>Utkarsh Small Finance Bank</t>
  </si>
  <si>
    <t>SUB TOTAL (SMALL FIN. BANK)</t>
  </si>
  <si>
    <t>GRAND TOTAL</t>
  </si>
  <si>
    <t>TABLE No.4 (C)</t>
  </si>
  <si>
    <t xml:space="preserve">BANK-WISE INFORMATION REGARDING ACP ACHEIVEEMNT </t>
  </si>
  <si>
    <t>DATA FOR THE YEAR ENDED 31ST MARCH 2021</t>
  </si>
  <si>
    <t>(Rs. In crore)</t>
  </si>
  <si>
    <t>S No.</t>
  </si>
  <si>
    <t>AGRL &amp; ALLIED</t>
  </si>
  <si>
    <t>MSE</t>
  </si>
  <si>
    <t>OTHER PSA</t>
  </si>
  <si>
    <t>TOTAL PSA</t>
  </si>
  <si>
    <t xml:space="preserve">TABLE No.4(c)  BANK-WISE INFORMATION REGARDING ACP ACHEIVEEMNT </t>
  </si>
  <si>
    <t>Commitm't</t>
  </si>
  <si>
    <t>Achievem't</t>
  </si>
  <si>
    <t>% Ach.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</si>
</sst>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2"/>
      <name val="Arial"/>
      <family val="2"/>
    </font>
    <font>
      <b/>
      <sz val="14"/>
      <name val="Arial"/>
      <family val="2"/>
    </font>
    <font>
      <b/>
      <sz val="10"/>
      <name val="Arial"/>
      <family val="2"/>
    </font>
    <font>
      <b/>
      <sz val="9"/>
      <name val="Arial"/>
      <family val="2"/>
    </font>
    <font>
      <sz val="10.5"/>
      <name val="Arial"/>
      <family val="2"/>
    </font>
    <font>
      <b/>
      <sz val="10.5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/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3" fillId="0" borderId="0" xfId="0" applyFont="1" applyAlignment="1">
      <alignment vertical="center"/>
    </xf>
    <xf numFmtId="0" fontId="3" fillId="0" borderId="1" xfId="0" applyFont="1" applyBorder="1" applyAlignment="1">
      <alignment vertical="center"/>
    </xf>
    <xf numFmtId="0" fontId="0" fillId="0" borderId="1" xfId="0" applyBorder="1" applyAlignment="1">
      <alignment vertical="center"/>
    </xf>
    <xf numFmtId="0" fontId="3" fillId="0" borderId="1" xfId="0" applyFont="1" applyBorder="1"/>
    <xf numFmtId="0" fontId="0" fillId="0" borderId="1" xfId="0" applyBorder="1"/>
    <xf numFmtId="0" fontId="2" fillId="0" borderId="0" xfId="0" applyFont="1"/>
    <xf numFmtId="0" fontId="3" fillId="0" borderId="0" xfId="0" applyFont="1"/>
    <xf numFmtId="2" fontId="2" fillId="0" borderId="0" xfId="0" applyNumberFormat="1" applyFont="1"/>
    <xf numFmtId="2" fontId="3" fillId="0" borderId="1" xfId="0" applyNumberFormat="1" applyFont="1" applyBorder="1" applyAlignment="1">
      <alignment vertical="center" wrapText="1"/>
    </xf>
    <xf numFmtId="0" fontId="3" fillId="0" borderId="0" xfId="0" applyFont="1" applyAlignment="1">
      <alignment vertical="center" wrapText="1"/>
    </xf>
    <xf numFmtId="2" fontId="5" fillId="0" borderId="1" xfId="0" applyNumberFormat="1" applyFont="1" applyBorder="1" applyAlignment="1">
      <alignment vertical="center"/>
    </xf>
    <xf numFmtId="2" fontId="6" fillId="0" borderId="1" xfId="0" applyNumberFormat="1" applyFont="1" applyBorder="1" applyAlignment="1">
      <alignment vertical="center"/>
    </xf>
    <xf numFmtId="0" fontId="0" fillId="0" borderId="1" xfId="0" applyFont="1" applyBorder="1" applyAlignment="1">
      <alignment vertical="center"/>
    </xf>
    <xf numFmtId="0" fontId="0" fillId="0" borderId="0" xfId="0" applyFont="1"/>
    <xf numFmtId="2" fontId="0" fillId="0" borderId="0" xfId="0" applyNumberFormat="1"/>
    <xf numFmtId="2" fontId="0" fillId="2" borderId="0" xfId="0" applyNumberFormat="1" applyFill="1"/>
    <xf numFmtId="0" fontId="3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textRotation="180" wrapText="1"/>
    </xf>
    <xf numFmtId="2" fontId="1" fillId="0" borderId="0" xfId="0" applyNumberFormat="1" applyFont="1" applyAlignment="1">
      <alignment horizontal="center"/>
    </xf>
    <xf numFmtId="2" fontId="4" fillId="0" borderId="0" xfId="0" applyNumberFormat="1" applyFont="1" applyAlignment="1">
      <alignment horizontal="center"/>
    </xf>
    <xf numFmtId="2" fontId="3" fillId="0" borderId="1" xfId="0" applyNumberFormat="1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67"/>
  <sheetViews>
    <sheetView tabSelected="1" workbookViewId="0">
      <selection sqref="A1:XFD1048576"/>
    </sheetView>
  </sheetViews>
  <sheetFormatPr defaultRowHeight="15" x14ac:dyDescent="0.25"/>
  <cols>
    <col min="1" max="1" width="5.5703125" customWidth="1"/>
    <col min="2" max="2" width="28.5703125" customWidth="1"/>
    <col min="3" max="3" width="11.42578125" style="15" customWidth="1"/>
    <col min="4" max="4" width="10.85546875" style="15" customWidth="1"/>
    <col min="5" max="5" width="9.5703125" style="15" customWidth="1"/>
    <col min="6" max="6" width="9.7109375" style="15" customWidth="1"/>
    <col min="7" max="7" width="10.5703125" style="15" customWidth="1"/>
    <col min="8" max="8" width="8.7109375" style="15" customWidth="1"/>
    <col min="9" max="9" width="10.28515625" style="16" customWidth="1"/>
    <col min="10" max="10" width="10.28515625" style="15" customWidth="1"/>
    <col min="11" max="11" width="10.140625" style="15" customWidth="1"/>
    <col min="12" max="12" width="9.85546875" style="15" customWidth="1"/>
    <col min="13" max="13" width="10.28515625" style="15" customWidth="1"/>
    <col min="14" max="14" width="8.7109375" style="15" customWidth="1"/>
    <col min="15" max="15" width="7.28515625" customWidth="1"/>
    <col min="16" max="220" width="9.140625" customWidth="1"/>
  </cols>
  <sheetData>
    <row r="1" spans="1:15" s="7" customFormat="1" ht="25.5" customHeight="1" x14ac:dyDescent="0.25">
      <c r="A1" s="6" t="s">
        <v>63</v>
      </c>
      <c r="C1" s="8" t="s">
        <v>64</v>
      </c>
      <c r="D1" s="8"/>
      <c r="E1" s="8"/>
      <c r="F1" s="8"/>
      <c r="G1" s="8"/>
      <c r="H1" s="8"/>
      <c r="I1" s="8"/>
      <c r="J1" s="8"/>
      <c r="K1" s="8"/>
      <c r="L1" s="8"/>
      <c r="M1" s="8"/>
      <c r="N1" s="8"/>
    </row>
    <row r="2" spans="1:15" s="7" customFormat="1" ht="15.95" customHeight="1" x14ac:dyDescent="0.25">
      <c r="A2" s="19" t="s">
        <v>65</v>
      </c>
      <c r="B2" s="19"/>
      <c r="C2" s="19"/>
      <c r="D2" s="19"/>
      <c r="E2" s="19"/>
      <c r="F2" s="19"/>
      <c r="G2" s="19"/>
      <c r="H2" s="19"/>
      <c r="I2" s="19"/>
      <c r="J2" s="19"/>
      <c r="K2" s="20" t="s">
        <v>66</v>
      </c>
      <c r="L2" s="20"/>
      <c r="M2" s="20"/>
      <c r="N2" s="20"/>
    </row>
    <row r="3" spans="1:15" s="1" customFormat="1" ht="14.25" customHeight="1" x14ac:dyDescent="0.25">
      <c r="A3" s="17" t="s">
        <v>67</v>
      </c>
      <c r="B3" s="17" t="s">
        <v>0</v>
      </c>
      <c r="C3" s="21" t="s">
        <v>68</v>
      </c>
      <c r="D3" s="21"/>
      <c r="E3" s="21"/>
      <c r="F3" s="21" t="s">
        <v>69</v>
      </c>
      <c r="G3" s="21"/>
      <c r="H3" s="21"/>
      <c r="I3" s="21" t="s">
        <v>70</v>
      </c>
      <c r="J3" s="21"/>
      <c r="K3" s="21"/>
      <c r="L3" s="21" t="s">
        <v>71</v>
      </c>
      <c r="M3" s="21"/>
      <c r="N3" s="21"/>
      <c r="O3" s="18" t="s">
        <v>72</v>
      </c>
    </row>
    <row r="4" spans="1:15" s="10" customFormat="1" ht="15.95" customHeight="1" x14ac:dyDescent="0.25">
      <c r="A4" s="17"/>
      <c r="B4" s="17"/>
      <c r="C4" s="9" t="s">
        <v>73</v>
      </c>
      <c r="D4" s="9" t="s">
        <v>74</v>
      </c>
      <c r="E4" s="9" t="s">
        <v>75</v>
      </c>
      <c r="F4" s="9" t="s">
        <v>73</v>
      </c>
      <c r="G4" s="9" t="s">
        <v>74</v>
      </c>
      <c r="H4" s="9" t="s">
        <v>75</v>
      </c>
      <c r="I4" s="9" t="s">
        <v>73</v>
      </c>
      <c r="J4" s="9" t="s">
        <v>74</v>
      </c>
      <c r="K4" s="9" t="s">
        <v>75</v>
      </c>
      <c r="L4" s="9" t="s">
        <v>73</v>
      </c>
      <c r="M4" s="9" t="s">
        <v>74</v>
      </c>
      <c r="N4" s="9" t="s">
        <v>75</v>
      </c>
      <c r="O4" s="18"/>
    </row>
    <row r="5" spans="1:15" ht="12" customHeight="1" x14ac:dyDescent="0.25">
      <c r="A5" s="3">
        <v>1</v>
      </c>
      <c r="B5" s="3" t="s">
        <v>1</v>
      </c>
      <c r="C5" s="11">
        <v>0</v>
      </c>
      <c r="D5" s="11">
        <v>0</v>
      </c>
      <c r="E5" s="11">
        <f>IF(C5=0,0, D5/C5%)</f>
        <v>0</v>
      </c>
      <c r="F5" s="11">
        <v>0</v>
      </c>
      <c r="G5" s="11">
        <v>0</v>
      </c>
      <c r="H5" s="11">
        <f>IF(F5=0,0, G5/F5%)</f>
        <v>0</v>
      </c>
      <c r="I5" s="11">
        <v>0</v>
      </c>
      <c r="J5" s="11">
        <v>0</v>
      </c>
      <c r="K5" s="11">
        <f>IF(I5=0,0, J5/I5%)</f>
        <v>0</v>
      </c>
      <c r="L5" s="11">
        <f>C5+F5+I5</f>
        <v>0</v>
      </c>
      <c r="M5" s="11">
        <f>D5+G5+J5</f>
        <v>0</v>
      </c>
      <c r="N5" s="11">
        <f>IF(L5=0,0, M5/L5%)</f>
        <v>0</v>
      </c>
      <c r="O5" s="18"/>
    </row>
    <row r="6" spans="1:15" ht="12" customHeight="1" x14ac:dyDescent="0.25">
      <c r="A6" s="3">
        <v>2</v>
      </c>
      <c r="B6" s="3" t="s">
        <v>2</v>
      </c>
      <c r="C6" s="11">
        <v>0</v>
      </c>
      <c r="D6" s="11">
        <v>0</v>
      </c>
      <c r="E6" s="11">
        <f t="shared" ref="E6:E66" si="0">IF(C6=0,0, D6/C6%)</f>
        <v>0</v>
      </c>
      <c r="F6" s="11">
        <v>0</v>
      </c>
      <c r="G6" s="11">
        <v>0</v>
      </c>
      <c r="H6" s="11">
        <f t="shared" ref="H6:H66" si="1">IF(F6=0,0, G6/F6%)</f>
        <v>0</v>
      </c>
      <c r="I6" s="11">
        <v>0</v>
      </c>
      <c r="J6" s="11">
        <v>0</v>
      </c>
      <c r="K6" s="11">
        <f t="shared" ref="K6:K66" si="2">IF(I6=0,0, J6/I6%)</f>
        <v>0</v>
      </c>
      <c r="L6" s="11">
        <f t="shared" ref="L6:M25" si="3">C6+F6+I6</f>
        <v>0</v>
      </c>
      <c r="M6" s="11">
        <f t="shared" si="3"/>
        <v>0</v>
      </c>
      <c r="N6" s="11">
        <f t="shared" ref="N6:N66" si="4">IF(L6=0,0, M6/L6%)</f>
        <v>0</v>
      </c>
      <c r="O6" s="18"/>
    </row>
    <row r="7" spans="1:15" x14ac:dyDescent="0.25">
      <c r="A7" s="3">
        <v>3</v>
      </c>
      <c r="B7" s="3" t="s">
        <v>3</v>
      </c>
      <c r="C7" s="11">
        <v>1217.451</v>
      </c>
      <c r="D7" s="11">
        <v>624.65</v>
      </c>
      <c r="E7" s="11">
        <f t="shared" si="0"/>
        <v>51.308019788886781</v>
      </c>
      <c r="F7" s="11">
        <v>1019.93</v>
      </c>
      <c r="G7" s="11">
        <v>722.37</v>
      </c>
      <c r="H7" s="11">
        <f t="shared" si="1"/>
        <v>70.825448805310174</v>
      </c>
      <c r="I7" s="11">
        <v>379.48500000000001</v>
      </c>
      <c r="J7" s="11">
        <v>302.81</v>
      </c>
      <c r="K7" s="11">
        <f t="shared" si="2"/>
        <v>79.794985309037244</v>
      </c>
      <c r="L7" s="11">
        <f t="shared" si="3"/>
        <v>2616.866</v>
      </c>
      <c r="M7" s="11">
        <f t="shared" si="3"/>
        <v>1649.83</v>
      </c>
      <c r="N7" s="11">
        <f t="shared" si="4"/>
        <v>63.046025283679029</v>
      </c>
      <c r="O7" s="18"/>
    </row>
    <row r="8" spans="1:15" x14ac:dyDescent="0.25">
      <c r="A8" s="3">
        <v>4</v>
      </c>
      <c r="B8" s="3" t="s">
        <v>4</v>
      </c>
      <c r="C8" s="11">
        <v>338.91</v>
      </c>
      <c r="D8" s="11">
        <v>532.29999999999995</v>
      </c>
      <c r="E8" s="11">
        <f t="shared" si="0"/>
        <v>157.06234693576462</v>
      </c>
      <c r="F8" s="11">
        <v>267.61</v>
      </c>
      <c r="G8" s="11">
        <v>359.81</v>
      </c>
      <c r="H8" s="11">
        <f t="shared" si="1"/>
        <v>134.45312208063973</v>
      </c>
      <c r="I8" s="11">
        <v>149.57</v>
      </c>
      <c r="J8" s="11">
        <v>153.84</v>
      </c>
      <c r="K8" s="11">
        <f t="shared" si="2"/>
        <v>102.85485057163869</v>
      </c>
      <c r="L8" s="11">
        <f t="shared" si="3"/>
        <v>756.08999999999992</v>
      </c>
      <c r="M8" s="11">
        <f t="shared" si="3"/>
        <v>1045.9499999999998</v>
      </c>
      <c r="N8" s="11">
        <f t="shared" si="4"/>
        <v>138.33670594770462</v>
      </c>
      <c r="O8" s="18"/>
    </row>
    <row r="9" spans="1:15" x14ac:dyDescent="0.25">
      <c r="A9" s="3">
        <v>5</v>
      </c>
      <c r="B9" s="3" t="s">
        <v>5</v>
      </c>
      <c r="C9" s="11">
        <v>161.31</v>
      </c>
      <c r="D9" s="11">
        <v>228.17</v>
      </c>
      <c r="E9" s="11">
        <f t="shared" si="0"/>
        <v>141.44814332651416</v>
      </c>
      <c r="F9" s="11">
        <v>117.92</v>
      </c>
      <c r="G9" s="11">
        <v>400.15</v>
      </c>
      <c r="H9" s="11">
        <f t="shared" si="1"/>
        <v>339.34023066485753</v>
      </c>
      <c r="I9" s="11">
        <v>53.11</v>
      </c>
      <c r="J9" s="11">
        <v>87.28</v>
      </c>
      <c r="K9" s="11">
        <f t="shared" si="2"/>
        <v>164.33816607041987</v>
      </c>
      <c r="L9" s="11">
        <f t="shared" si="3"/>
        <v>332.34000000000003</v>
      </c>
      <c r="M9" s="11">
        <f t="shared" si="3"/>
        <v>715.59999999999991</v>
      </c>
      <c r="N9" s="11">
        <f t="shared" si="4"/>
        <v>215.32165854245648</v>
      </c>
      <c r="O9" s="18"/>
    </row>
    <row r="10" spans="1:15" x14ac:dyDescent="0.25">
      <c r="A10" s="3">
        <v>6</v>
      </c>
      <c r="B10" s="3" t="s">
        <v>6</v>
      </c>
      <c r="C10" s="11">
        <v>382.69099999999997</v>
      </c>
      <c r="D10" s="11">
        <v>135.13999999999999</v>
      </c>
      <c r="E10" s="11">
        <f t="shared" si="0"/>
        <v>35.313085491950424</v>
      </c>
      <c r="F10" s="11">
        <v>597.85</v>
      </c>
      <c r="G10" s="11">
        <v>228.56</v>
      </c>
      <c r="H10" s="11">
        <f t="shared" si="1"/>
        <v>38.230325332441247</v>
      </c>
      <c r="I10" s="11">
        <v>203.73500000000001</v>
      </c>
      <c r="J10" s="11">
        <v>54.36</v>
      </c>
      <c r="K10" s="11">
        <f t="shared" si="2"/>
        <v>26.681718899550887</v>
      </c>
      <c r="L10" s="11">
        <f t="shared" si="3"/>
        <v>1184.2759999999998</v>
      </c>
      <c r="M10" s="11">
        <f t="shared" si="3"/>
        <v>418.06</v>
      </c>
      <c r="N10" s="11">
        <f t="shared" si="4"/>
        <v>35.300892697310431</v>
      </c>
      <c r="O10" s="18"/>
    </row>
    <row r="11" spans="1:15" x14ac:dyDescent="0.25">
      <c r="A11" s="3">
        <v>7</v>
      </c>
      <c r="B11" s="3" t="s">
        <v>7</v>
      </c>
      <c r="C11" s="11">
        <v>667.26350000000002</v>
      </c>
      <c r="D11" s="11">
        <v>415.31</v>
      </c>
      <c r="E11" s="11">
        <f t="shared" si="0"/>
        <v>62.240778942651588</v>
      </c>
      <c r="F11" s="11">
        <v>427.05</v>
      </c>
      <c r="G11" s="11">
        <v>305.2</v>
      </c>
      <c r="H11" s="11">
        <f t="shared" si="1"/>
        <v>71.467041330055025</v>
      </c>
      <c r="I11" s="11">
        <v>191.44499999999999</v>
      </c>
      <c r="J11" s="11">
        <v>63.33</v>
      </c>
      <c r="K11" s="11">
        <f t="shared" si="2"/>
        <v>33.079996865940608</v>
      </c>
      <c r="L11" s="11">
        <f t="shared" si="3"/>
        <v>1285.7584999999999</v>
      </c>
      <c r="M11" s="11">
        <f t="shared" si="3"/>
        <v>783.84</v>
      </c>
      <c r="N11" s="11">
        <f t="shared" si="4"/>
        <v>60.963236875354127</v>
      </c>
      <c r="O11" s="18"/>
    </row>
    <row r="12" spans="1:15" x14ac:dyDescent="0.25">
      <c r="A12" s="3">
        <v>8</v>
      </c>
      <c r="B12" s="3" t="s">
        <v>8</v>
      </c>
      <c r="C12" s="11">
        <v>0</v>
      </c>
      <c r="D12" s="11">
        <v>0</v>
      </c>
      <c r="E12" s="11">
        <f t="shared" si="0"/>
        <v>0</v>
      </c>
      <c r="F12" s="11">
        <v>0</v>
      </c>
      <c r="G12" s="11">
        <v>0</v>
      </c>
      <c r="H12" s="11">
        <f t="shared" si="1"/>
        <v>0</v>
      </c>
      <c r="I12" s="11">
        <v>0</v>
      </c>
      <c r="J12" s="11">
        <v>0</v>
      </c>
      <c r="K12" s="11">
        <f t="shared" si="2"/>
        <v>0</v>
      </c>
      <c r="L12" s="11">
        <f t="shared" si="3"/>
        <v>0</v>
      </c>
      <c r="M12" s="11">
        <f t="shared" si="3"/>
        <v>0</v>
      </c>
      <c r="N12" s="11">
        <f t="shared" si="4"/>
        <v>0</v>
      </c>
      <c r="O12" s="18"/>
    </row>
    <row r="13" spans="1:15" x14ac:dyDescent="0.25">
      <c r="A13" s="3">
        <v>9</v>
      </c>
      <c r="B13" s="3" t="s">
        <v>9</v>
      </c>
      <c r="C13" s="11">
        <v>0</v>
      </c>
      <c r="D13" s="11">
        <v>0</v>
      </c>
      <c r="E13" s="11">
        <f t="shared" si="0"/>
        <v>0</v>
      </c>
      <c r="F13" s="11">
        <v>0</v>
      </c>
      <c r="G13" s="11">
        <v>0</v>
      </c>
      <c r="H13" s="11">
        <f t="shared" si="1"/>
        <v>0</v>
      </c>
      <c r="I13" s="11">
        <v>0</v>
      </c>
      <c r="J13" s="11">
        <v>0</v>
      </c>
      <c r="K13" s="11">
        <f t="shared" si="2"/>
        <v>0</v>
      </c>
      <c r="L13" s="11">
        <f t="shared" si="3"/>
        <v>0</v>
      </c>
      <c r="M13" s="11">
        <f t="shared" si="3"/>
        <v>0</v>
      </c>
      <c r="N13" s="11">
        <f t="shared" si="4"/>
        <v>0</v>
      </c>
      <c r="O13" s="18"/>
    </row>
    <row r="14" spans="1:15" x14ac:dyDescent="0.25">
      <c r="A14" s="3">
        <v>10</v>
      </c>
      <c r="B14" s="3" t="s">
        <v>10</v>
      </c>
      <c r="C14" s="11">
        <v>300.27</v>
      </c>
      <c r="D14" s="11">
        <v>144.72</v>
      </c>
      <c r="E14" s="11">
        <f t="shared" si="0"/>
        <v>48.196623039264665</v>
      </c>
      <c r="F14" s="11">
        <v>284</v>
      </c>
      <c r="G14" s="11">
        <v>429.59</v>
      </c>
      <c r="H14" s="11">
        <f t="shared" si="1"/>
        <v>151.26408450704224</v>
      </c>
      <c r="I14" s="11">
        <v>175.61</v>
      </c>
      <c r="J14" s="11">
        <v>52.49</v>
      </c>
      <c r="K14" s="11">
        <f t="shared" si="2"/>
        <v>29.890097374864755</v>
      </c>
      <c r="L14" s="11">
        <f t="shared" si="3"/>
        <v>759.88</v>
      </c>
      <c r="M14" s="11">
        <f t="shared" si="3"/>
        <v>626.79999999999995</v>
      </c>
      <c r="N14" s="11">
        <f t="shared" si="4"/>
        <v>82.486708427646462</v>
      </c>
      <c r="O14" s="18"/>
    </row>
    <row r="15" spans="1:15" x14ac:dyDescent="0.25">
      <c r="A15" s="3">
        <v>11</v>
      </c>
      <c r="B15" s="3" t="s">
        <v>11</v>
      </c>
      <c r="C15" s="11">
        <v>166.34</v>
      </c>
      <c r="D15" s="11">
        <v>131.71</v>
      </c>
      <c r="E15" s="11">
        <f t="shared" si="0"/>
        <v>79.181195142479268</v>
      </c>
      <c r="F15" s="11">
        <v>179.77</v>
      </c>
      <c r="G15" s="11">
        <v>136.38999999999999</v>
      </c>
      <c r="H15" s="11">
        <f t="shared" si="1"/>
        <v>75.869166156755838</v>
      </c>
      <c r="I15" s="11">
        <v>78.279999999999902</v>
      </c>
      <c r="J15" s="11">
        <v>58.03</v>
      </c>
      <c r="K15" s="11">
        <f t="shared" si="2"/>
        <v>74.13132345426682</v>
      </c>
      <c r="L15" s="11">
        <f t="shared" si="3"/>
        <v>424.38999999999993</v>
      </c>
      <c r="M15" s="11">
        <f t="shared" si="3"/>
        <v>326.13</v>
      </c>
      <c r="N15" s="11">
        <f t="shared" si="4"/>
        <v>76.846768302740415</v>
      </c>
      <c r="O15" s="18"/>
    </row>
    <row r="16" spans="1:15" x14ac:dyDescent="0.25">
      <c r="A16" s="3">
        <v>12</v>
      </c>
      <c r="B16" s="3" t="s">
        <v>12</v>
      </c>
      <c r="C16" s="11">
        <v>0</v>
      </c>
      <c r="D16" s="11">
        <v>0</v>
      </c>
      <c r="E16" s="11">
        <f t="shared" si="0"/>
        <v>0</v>
      </c>
      <c r="F16" s="11">
        <v>0</v>
      </c>
      <c r="G16" s="11">
        <v>0</v>
      </c>
      <c r="H16" s="11">
        <f t="shared" si="1"/>
        <v>0</v>
      </c>
      <c r="I16" s="11">
        <v>0</v>
      </c>
      <c r="J16" s="11">
        <v>0</v>
      </c>
      <c r="K16" s="11">
        <f t="shared" si="2"/>
        <v>0</v>
      </c>
      <c r="L16" s="11">
        <f t="shared" si="3"/>
        <v>0</v>
      </c>
      <c r="M16" s="11">
        <f t="shared" si="3"/>
        <v>0</v>
      </c>
      <c r="N16" s="11">
        <f t="shared" si="4"/>
        <v>0</v>
      </c>
      <c r="O16" s="18"/>
    </row>
    <row r="17" spans="1:15" x14ac:dyDescent="0.25">
      <c r="A17" s="3">
        <v>13</v>
      </c>
      <c r="B17" s="3" t="s">
        <v>13</v>
      </c>
      <c r="C17" s="11">
        <v>27.11</v>
      </c>
      <c r="D17" s="11">
        <v>1.61</v>
      </c>
      <c r="E17" s="11">
        <f t="shared" si="0"/>
        <v>5.9387679822943564</v>
      </c>
      <c r="F17" s="11">
        <v>62.73</v>
      </c>
      <c r="G17" s="11">
        <v>55.01</v>
      </c>
      <c r="H17" s="11">
        <f t="shared" si="1"/>
        <v>87.693288697592862</v>
      </c>
      <c r="I17" s="11">
        <v>14.49</v>
      </c>
      <c r="J17" s="11">
        <v>1.034</v>
      </c>
      <c r="K17" s="11">
        <f t="shared" si="2"/>
        <v>7.1359558316080056</v>
      </c>
      <c r="L17" s="11">
        <f t="shared" si="3"/>
        <v>104.33</v>
      </c>
      <c r="M17" s="11">
        <f t="shared" si="3"/>
        <v>57.653999999999996</v>
      </c>
      <c r="N17" s="11">
        <f t="shared" si="4"/>
        <v>55.261190453369117</v>
      </c>
      <c r="O17" s="18"/>
    </row>
    <row r="18" spans="1:15" x14ac:dyDescent="0.25">
      <c r="A18" s="3">
        <v>14</v>
      </c>
      <c r="B18" s="3" t="s">
        <v>14</v>
      </c>
      <c r="C18" s="11">
        <v>1021.341</v>
      </c>
      <c r="D18" s="11">
        <v>405.36</v>
      </c>
      <c r="E18" s="11">
        <f t="shared" si="0"/>
        <v>39.688997112619589</v>
      </c>
      <c r="F18" s="11">
        <v>913.82</v>
      </c>
      <c r="G18" s="11">
        <v>848.42</v>
      </c>
      <c r="H18" s="11">
        <f t="shared" si="1"/>
        <v>92.843229520036758</v>
      </c>
      <c r="I18" s="11">
        <v>396.935</v>
      </c>
      <c r="J18" s="11">
        <v>21.28</v>
      </c>
      <c r="K18" s="11">
        <f t="shared" si="2"/>
        <v>5.3610792699056526</v>
      </c>
      <c r="L18" s="11">
        <f t="shared" si="3"/>
        <v>2332.096</v>
      </c>
      <c r="M18" s="11">
        <f t="shared" si="3"/>
        <v>1275.06</v>
      </c>
      <c r="N18" s="11">
        <f t="shared" si="4"/>
        <v>54.67442163615906</v>
      </c>
      <c r="O18" s="18"/>
    </row>
    <row r="19" spans="1:15" x14ac:dyDescent="0.25">
      <c r="A19" s="3">
        <v>15</v>
      </c>
      <c r="B19" s="3" t="s">
        <v>15</v>
      </c>
      <c r="C19" s="11">
        <v>0</v>
      </c>
      <c r="D19" s="11">
        <v>0</v>
      </c>
      <c r="E19" s="11">
        <f t="shared" si="0"/>
        <v>0</v>
      </c>
      <c r="F19" s="11">
        <v>0</v>
      </c>
      <c r="G19" s="11">
        <v>0</v>
      </c>
      <c r="H19" s="11">
        <f t="shared" si="1"/>
        <v>0</v>
      </c>
      <c r="I19" s="11">
        <v>0</v>
      </c>
      <c r="J19" s="11">
        <v>0</v>
      </c>
      <c r="K19" s="11">
        <f t="shared" si="2"/>
        <v>0</v>
      </c>
      <c r="L19" s="11">
        <f t="shared" si="3"/>
        <v>0</v>
      </c>
      <c r="M19" s="11">
        <f t="shared" si="3"/>
        <v>0</v>
      </c>
      <c r="N19" s="11">
        <f t="shared" si="4"/>
        <v>0</v>
      </c>
      <c r="O19" s="18"/>
    </row>
    <row r="20" spans="1:15" x14ac:dyDescent="0.25">
      <c r="A20" s="3">
        <v>16</v>
      </c>
      <c r="B20" s="3" t="s">
        <v>16</v>
      </c>
      <c r="C20" s="11">
        <v>2554.5990000000002</v>
      </c>
      <c r="D20" s="11">
        <v>1471.92</v>
      </c>
      <c r="E20" s="11">
        <f t="shared" si="0"/>
        <v>57.618436396475531</v>
      </c>
      <c r="F20" s="11">
        <v>2002.34</v>
      </c>
      <c r="G20" s="11">
        <v>3158.88</v>
      </c>
      <c r="H20" s="11">
        <f t="shared" si="1"/>
        <v>157.75942147687206</v>
      </c>
      <c r="I20" s="11">
        <v>1064.383</v>
      </c>
      <c r="J20" s="11">
        <v>625.62</v>
      </c>
      <c r="K20" s="11">
        <f t="shared" si="2"/>
        <v>58.777714412950971</v>
      </c>
      <c r="L20" s="11">
        <f t="shared" si="3"/>
        <v>5621.3220000000001</v>
      </c>
      <c r="M20" s="11">
        <f t="shared" si="3"/>
        <v>5256.42</v>
      </c>
      <c r="N20" s="11">
        <f t="shared" si="4"/>
        <v>93.508608829026343</v>
      </c>
      <c r="O20" s="18"/>
    </row>
    <row r="21" spans="1:15" x14ac:dyDescent="0.25">
      <c r="A21" s="3">
        <v>17</v>
      </c>
      <c r="B21" s="3" t="s">
        <v>17</v>
      </c>
      <c r="C21" s="11">
        <v>0</v>
      </c>
      <c r="D21" s="11">
        <v>0</v>
      </c>
      <c r="E21" s="11">
        <f t="shared" si="0"/>
        <v>0</v>
      </c>
      <c r="F21" s="11">
        <v>0</v>
      </c>
      <c r="G21" s="11">
        <v>0</v>
      </c>
      <c r="H21" s="11">
        <f t="shared" si="1"/>
        <v>0</v>
      </c>
      <c r="I21" s="11">
        <v>0</v>
      </c>
      <c r="J21" s="11">
        <v>0</v>
      </c>
      <c r="K21" s="11">
        <f t="shared" si="2"/>
        <v>0</v>
      </c>
      <c r="L21" s="11">
        <f t="shared" si="3"/>
        <v>0</v>
      </c>
      <c r="M21" s="11">
        <f t="shared" si="3"/>
        <v>0</v>
      </c>
      <c r="N21" s="11">
        <f t="shared" si="4"/>
        <v>0</v>
      </c>
      <c r="O21" s="18"/>
    </row>
    <row r="22" spans="1:15" x14ac:dyDescent="0.25">
      <c r="A22" s="3">
        <v>18</v>
      </c>
      <c r="B22" s="3" t="s">
        <v>18</v>
      </c>
      <c r="C22" s="11">
        <v>224.55</v>
      </c>
      <c r="D22" s="11">
        <v>53.1</v>
      </c>
      <c r="E22" s="11">
        <f t="shared" si="0"/>
        <v>23.647294589178355</v>
      </c>
      <c r="F22" s="11">
        <v>303.77999999999997</v>
      </c>
      <c r="G22" s="11">
        <v>114.38</v>
      </c>
      <c r="H22" s="11">
        <f t="shared" si="1"/>
        <v>37.652248337612747</v>
      </c>
      <c r="I22" s="11">
        <v>108.89</v>
      </c>
      <c r="J22" s="11">
        <v>45.44</v>
      </c>
      <c r="K22" s="11">
        <f t="shared" si="2"/>
        <v>41.730186426669114</v>
      </c>
      <c r="L22" s="11">
        <f t="shared" si="3"/>
        <v>637.21999999999991</v>
      </c>
      <c r="M22" s="11">
        <f t="shared" si="3"/>
        <v>212.92</v>
      </c>
      <c r="N22" s="11">
        <f t="shared" si="4"/>
        <v>33.413891591601015</v>
      </c>
      <c r="O22" s="18"/>
    </row>
    <row r="23" spans="1:15" x14ac:dyDescent="0.25">
      <c r="A23" s="3">
        <v>19</v>
      </c>
      <c r="B23" s="3" t="s">
        <v>19</v>
      </c>
      <c r="C23" s="11">
        <v>551.52099999999996</v>
      </c>
      <c r="D23" s="11">
        <v>550.83000000000004</v>
      </c>
      <c r="E23" s="11">
        <f t="shared" si="0"/>
        <v>99.874710119832258</v>
      </c>
      <c r="F23" s="11">
        <v>675.19</v>
      </c>
      <c r="G23" s="11">
        <v>698.65</v>
      </c>
      <c r="H23" s="11">
        <f t="shared" si="1"/>
        <v>103.4745775263259</v>
      </c>
      <c r="I23" s="11">
        <v>259.38499999999999</v>
      </c>
      <c r="J23" s="11">
        <v>196.06</v>
      </c>
      <c r="K23" s="11">
        <f t="shared" si="2"/>
        <v>75.586483412687713</v>
      </c>
      <c r="L23" s="11">
        <f t="shared" si="3"/>
        <v>1486.096</v>
      </c>
      <c r="M23" s="11">
        <f t="shared" si="3"/>
        <v>1445.54</v>
      </c>
      <c r="N23" s="11">
        <f t="shared" si="4"/>
        <v>97.27097038145584</v>
      </c>
      <c r="O23" s="18"/>
    </row>
    <row r="24" spans="1:15" x14ac:dyDescent="0.25">
      <c r="A24" s="3">
        <v>20</v>
      </c>
      <c r="B24" s="3" t="s">
        <v>20</v>
      </c>
      <c r="C24" s="11">
        <v>0</v>
      </c>
      <c r="D24" s="11">
        <v>0</v>
      </c>
      <c r="E24" s="11">
        <f t="shared" si="0"/>
        <v>0</v>
      </c>
      <c r="F24" s="11">
        <v>0</v>
      </c>
      <c r="G24" s="11">
        <v>0</v>
      </c>
      <c r="H24" s="11">
        <f t="shared" si="1"/>
        <v>0</v>
      </c>
      <c r="I24" s="11">
        <v>0</v>
      </c>
      <c r="J24" s="11">
        <v>0</v>
      </c>
      <c r="K24" s="11">
        <f t="shared" si="2"/>
        <v>0</v>
      </c>
      <c r="L24" s="11">
        <f t="shared" si="3"/>
        <v>0</v>
      </c>
      <c r="M24" s="11">
        <f t="shared" si="3"/>
        <v>0</v>
      </c>
      <c r="N24" s="11">
        <f t="shared" si="4"/>
        <v>0</v>
      </c>
      <c r="O24" s="18"/>
    </row>
    <row r="25" spans="1:15" x14ac:dyDescent="0.25">
      <c r="A25" s="3">
        <v>21</v>
      </c>
      <c r="B25" s="3" t="s">
        <v>21</v>
      </c>
      <c r="C25" s="11">
        <v>0</v>
      </c>
      <c r="D25" s="11">
        <v>0</v>
      </c>
      <c r="E25" s="11">
        <f t="shared" si="0"/>
        <v>0</v>
      </c>
      <c r="F25" s="11">
        <v>0</v>
      </c>
      <c r="G25" s="11">
        <v>0</v>
      </c>
      <c r="H25" s="11">
        <f t="shared" si="1"/>
        <v>0</v>
      </c>
      <c r="I25" s="11">
        <v>0</v>
      </c>
      <c r="J25" s="11">
        <v>0</v>
      </c>
      <c r="K25" s="11">
        <f t="shared" si="2"/>
        <v>0</v>
      </c>
      <c r="L25" s="11">
        <f t="shared" si="3"/>
        <v>0</v>
      </c>
      <c r="M25" s="11">
        <f t="shared" si="3"/>
        <v>0</v>
      </c>
      <c r="N25" s="11">
        <f t="shared" si="4"/>
        <v>0</v>
      </c>
      <c r="O25" s="18"/>
    </row>
    <row r="26" spans="1:15" s="7" customFormat="1" ht="13.5" x14ac:dyDescent="0.2">
      <c r="A26" s="2"/>
      <c r="B26" s="2" t="s">
        <v>22</v>
      </c>
      <c r="C26" s="12">
        <f>SUM(C5:C25)</f>
        <v>7613.3565000000008</v>
      </c>
      <c r="D26" s="12">
        <f>SUM(D5:D25)</f>
        <v>4694.82</v>
      </c>
      <c r="E26" s="12">
        <f t="shared" si="0"/>
        <v>61.665574178747569</v>
      </c>
      <c r="F26" s="12">
        <f>SUM(F5:F25)</f>
        <v>6851.99</v>
      </c>
      <c r="G26" s="12">
        <f>SUM(G5:G25)</f>
        <v>7457.41</v>
      </c>
      <c r="H26" s="12">
        <f t="shared" si="1"/>
        <v>108.83568131302002</v>
      </c>
      <c r="I26" s="12">
        <f>SUM(I5:I25)</f>
        <v>3075.3179999999993</v>
      </c>
      <c r="J26" s="12">
        <f>SUM(J5:J25)</f>
        <v>1661.5740000000001</v>
      </c>
      <c r="K26" s="12">
        <f t="shared" si="2"/>
        <v>54.029339404900583</v>
      </c>
      <c r="L26" s="12">
        <f>SUM(L5:L25)</f>
        <v>17540.664499999999</v>
      </c>
      <c r="M26" s="12">
        <f>SUM(M5:M25)</f>
        <v>13813.804</v>
      </c>
      <c r="N26" s="12">
        <f t="shared" si="4"/>
        <v>78.753025576653613</v>
      </c>
      <c r="O26" s="18"/>
    </row>
    <row r="27" spans="1:15" x14ac:dyDescent="0.25">
      <c r="A27" s="3">
        <v>22</v>
      </c>
      <c r="B27" s="3" t="s">
        <v>23</v>
      </c>
      <c r="C27" s="11">
        <v>300.27300000000002</v>
      </c>
      <c r="D27" s="11">
        <v>291.37</v>
      </c>
      <c r="E27" s="11">
        <f t="shared" si="0"/>
        <v>97.035031454709539</v>
      </c>
      <c r="F27" s="11">
        <v>382.66</v>
      </c>
      <c r="G27" s="11">
        <v>364.56</v>
      </c>
      <c r="H27" s="11">
        <f t="shared" si="1"/>
        <v>95.269952438195773</v>
      </c>
      <c r="I27" s="11">
        <v>150.58449999999999</v>
      </c>
      <c r="J27" s="11">
        <v>39.32</v>
      </c>
      <c r="K27" s="11">
        <f t="shared" si="2"/>
        <v>26.111585189710762</v>
      </c>
      <c r="L27" s="11">
        <f>C27+F27+I27</f>
        <v>833.51749999999993</v>
      </c>
      <c r="M27" s="11">
        <f>D27+G27+J27</f>
        <v>695.25000000000011</v>
      </c>
      <c r="N27" s="11">
        <f t="shared" si="4"/>
        <v>83.411566043904315</v>
      </c>
      <c r="O27" s="18"/>
    </row>
    <row r="28" spans="1:15" x14ac:dyDescent="0.25">
      <c r="A28" s="3">
        <v>23</v>
      </c>
      <c r="B28" s="3" t="s">
        <v>24</v>
      </c>
      <c r="C28" s="11">
        <v>89.472999999999999</v>
      </c>
      <c r="D28" s="11">
        <v>351.47</v>
      </c>
      <c r="E28" s="11">
        <f t="shared" si="0"/>
        <v>392.82241570082596</v>
      </c>
      <c r="F28" s="11">
        <v>79.22</v>
      </c>
      <c r="G28" s="11">
        <v>643.39</v>
      </c>
      <c r="H28" s="11">
        <f t="shared" si="1"/>
        <v>812.1560212067659</v>
      </c>
      <c r="I28" s="11">
        <v>23.76</v>
      </c>
      <c r="J28" s="11">
        <v>56.6</v>
      </c>
      <c r="K28" s="11">
        <f t="shared" si="2"/>
        <v>238.21548821548822</v>
      </c>
      <c r="L28" s="11">
        <f t="shared" ref="L28:M45" si="5">C28+F28+I28</f>
        <v>192.45299999999997</v>
      </c>
      <c r="M28" s="11">
        <f t="shared" si="5"/>
        <v>1051.46</v>
      </c>
      <c r="N28" s="11">
        <f t="shared" si="4"/>
        <v>546.34638067476226</v>
      </c>
      <c r="O28" s="18"/>
    </row>
    <row r="29" spans="1:15" x14ac:dyDescent="0.25">
      <c r="A29" s="3">
        <v>24</v>
      </c>
      <c r="B29" s="3" t="s">
        <v>25</v>
      </c>
      <c r="C29" s="11">
        <v>3.5</v>
      </c>
      <c r="D29" s="11">
        <v>25.29</v>
      </c>
      <c r="E29" s="11">
        <f t="shared" si="0"/>
        <v>722.57142857142844</v>
      </c>
      <c r="F29" s="11">
        <v>11.49</v>
      </c>
      <c r="G29" s="11">
        <v>46.74</v>
      </c>
      <c r="H29" s="11">
        <f t="shared" si="1"/>
        <v>406.78851174934726</v>
      </c>
      <c r="I29" s="11">
        <v>3.04</v>
      </c>
      <c r="J29" s="11">
        <v>0.77</v>
      </c>
      <c r="K29" s="11">
        <f t="shared" si="2"/>
        <v>25.328947368421055</v>
      </c>
      <c r="L29" s="11">
        <f t="shared" si="5"/>
        <v>18.03</v>
      </c>
      <c r="M29" s="11">
        <f t="shared" si="5"/>
        <v>72.8</v>
      </c>
      <c r="N29" s="11">
        <f t="shared" si="4"/>
        <v>403.77149195784796</v>
      </c>
      <c r="O29" s="18"/>
    </row>
    <row r="30" spans="1:15" x14ac:dyDescent="0.25">
      <c r="A30" s="3">
        <v>25</v>
      </c>
      <c r="B30" s="3" t="s">
        <v>26</v>
      </c>
      <c r="C30" s="11">
        <v>381.53500000000003</v>
      </c>
      <c r="D30" s="11">
        <v>54.54</v>
      </c>
      <c r="E30" s="11">
        <f t="shared" si="0"/>
        <v>14.294887756038108</v>
      </c>
      <c r="F30" s="11">
        <v>42.79</v>
      </c>
      <c r="G30" s="11">
        <v>5.56</v>
      </c>
      <c r="H30" s="11">
        <f t="shared" si="1"/>
        <v>12.993690114512736</v>
      </c>
      <c r="I30" s="11">
        <v>27.2</v>
      </c>
      <c r="J30" s="11">
        <v>7.67</v>
      </c>
      <c r="K30" s="11">
        <f t="shared" si="2"/>
        <v>28.198529411764703</v>
      </c>
      <c r="L30" s="11">
        <f t="shared" si="5"/>
        <v>451.52500000000003</v>
      </c>
      <c r="M30" s="11">
        <f t="shared" si="5"/>
        <v>67.77</v>
      </c>
      <c r="N30" s="11">
        <f t="shared" si="4"/>
        <v>15.009135706771495</v>
      </c>
      <c r="O30" s="18"/>
    </row>
    <row r="31" spans="1:15" x14ac:dyDescent="0.25">
      <c r="A31" s="3">
        <v>26</v>
      </c>
      <c r="B31" s="3" t="s">
        <v>27</v>
      </c>
      <c r="C31" s="11">
        <v>9.56</v>
      </c>
      <c r="D31" s="11">
        <v>163.68</v>
      </c>
      <c r="E31" s="11">
        <f t="shared" si="0"/>
        <v>1712.133891213389</v>
      </c>
      <c r="F31" s="11">
        <v>24.88</v>
      </c>
      <c r="G31" s="11">
        <v>31.53</v>
      </c>
      <c r="H31" s="11">
        <f t="shared" si="1"/>
        <v>126.7282958199357</v>
      </c>
      <c r="I31" s="11">
        <v>5.34</v>
      </c>
      <c r="J31" s="11">
        <v>4.3</v>
      </c>
      <c r="K31" s="11">
        <f t="shared" si="2"/>
        <v>80.524344569288388</v>
      </c>
      <c r="L31" s="11">
        <f t="shared" si="5"/>
        <v>39.78</v>
      </c>
      <c r="M31" s="11">
        <f t="shared" si="5"/>
        <v>199.51000000000002</v>
      </c>
      <c r="N31" s="11">
        <f t="shared" si="4"/>
        <v>501.53343388637512</v>
      </c>
      <c r="O31" s="18"/>
    </row>
    <row r="32" spans="1:15" x14ac:dyDescent="0.25">
      <c r="A32" s="3">
        <v>27</v>
      </c>
      <c r="B32" s="3" t="s">
        <v>28</v>
      </c>
      <c r="C32" s="11">
        <v>553.62</v>
      </c>
      <c r="D32" s="11">
        <v>722.57</v>
      </c>
      <c r="E32" s="11">
        <f t="shared" si="0"/>
        <v>130.51732235107113</v>
      </c>
      <c r="F32" s="11">
        <v>372.93</v>
      </c>
      <c r="G32" s="11">
        <v>1336.93</v>
      </c>
      <c r="H32" s="11">
        <f t="shared" si="1"/>
        <v>358.49355106856513</v>
      </c>
      <c r="I32" s="11">
        <v>178.55</v>
      </c>
      <c r="J32" s="11">
        <v>6.31</v>
      </c>
      <c r="K32" s="11">
        <f t="shared" si="2"/>
        <v>3.5340240828899465</v>
      </c>
      <c r="L32" s="11">
        <f t="shared" si="5"/>
        <v>1105.0999999999999</v>
      </c>
      <c r="M32" s="11">
        <f t="shared" si="5"/>
        <v>2065.81</v>
      </c>
      <c r="N32" s="11">
        <f t="shared" si="4"/>
        <v>186.93421409827167</v>
      </c>
      <c r="O32" s="18"/>
    </row>
    <row r="33" spans="1:15" x14ac:dyDescent="0.25">
      <c r="A33" s="3">
        <v>28</v>
      </c>
      <c r="B33" s="3" t="s">
        <v>29</v>
      </c>
      <c r="C33" s="11">
        <v>292.33999999999997</v>
      </c>
      <c r="D33" s="11">
        <v>256.92</v>
      </c>
      <c r="E33" s="11">
        <f t="shared" si="0"/>
        <v>87.883970719025811</v>
      </c>
      <c r="F33" s="11">
        <v>339.1</v>
      </c>
      <c r="G33" s="11">
        <v>1352.42</v>
      </c>
      <c r="H33" s="11">
        <f t="shared" si="1"/>
        <v>398.82630492480098</v>
      </c>
      <c r="I33" s="11">
        <v>118.74</v>
      </c>
      <c r="J33" s="11">
        <v>100.58</v>
      </c>
      <c r="K33" s="11">
        <f t="shared" si="2"/>
        <v>84.706080512043116</v>
      </c>
      <c r="L33" s="11">
        <f t="shared" si="5"/>
        <v>750.18000000000006</v>
      </c>
      <c r="M33" s="11">
        <f t="shared" si="5"/>
        <v>1709.92</v>
      </c>
      <c r="N33" s="11">
        <f t="shared" si="4"/>
        <v>227.93462902236797</v>
      </c>
      <c r="O33" s="18"/>
    </row>
    <row r="34" spans="1:15" x14ac:dyDescent="0.25">
      <c r="A34" s="3">
        <v>29</v>
      </c>
      <c r="B34" s="3" t="s">
        <v>30</v>
      </c>
      <c r="C34" s="11">
        <v>305.67</v>
      </c>
      <c r="D34" s="11">
        <v>68.650000000000006</v>
      </c>
      <c r="E34" s="11">
        <f t="shared" si="0"/>
        <v>22.458860863022213</v>
      </c>
      <c r="F34" s="11">
        <v>344.57</v>
      </c>
      <c r="G34" s="11">
        <v>174.41</v>
      </c>
      <c r="H34" s="11">
        <f t="shared" si="1"/>
        <v>50.616710682880111</v>
      </c>
      <c r="I34" s="11">
        <v>94.29</v>
      </c>
      <c r="J34" s="11">
        <v>40.380000000000003</v>
      </c>
      <c r="K34" s="11">
        <f t="shared" si="2"/>
        <v>42.825326121539931</v>
      </c>
      <c r="L34" s="11">
        <f t="shared" si="5"/>
        <v>744.53</v>
      </c>
      <c r="M34" s="11">
        <f t="shared" si="5"/>
        <v>283.44</v>
      </c>
      <c r="N34" s="11">
        <f t="shared" si="4"/>
        <v>38.069654681476905</v>
      </c>
      <c r="O34" s="18"/>
    </row>
    <row r="35" spans="1:15" x14ac:dyDescent="0.25">
      <c r="A35" s="3">
        <v>30</v>
      </c>
      <c r="B35" s="3" t="s">
        <v>31</v>
      </c>
      <c r="C35" s="11">
        <v>5.09</v>
      </c>
      <c r="D35" s="11">
        <v>119.75</v>
      </c>
      <c r="E35" s="11">
        <f t="shared" si="0"/>
        <v>2352.6522593320237</v>
      </c>
      <c r="F35" s="11">
        <v>15.24</v>
      </c>
      <c r="G35" s="11">
        <v>71.510000000000005</v>
      </c>
      <c r="H35" s="11">
        <f t="shared" si="1"/>
        <v>469.22572178477691</v>
      </c>
      <c r="I35" s="11">
        <v>1</v>
      </c>
      <c r="J35" s="11">
        <v>30.48</v>
      </c>
      <c r="K35" s="11">
        <f t="shared" si="2"/>
        <v>3048</v>
      </c>
      <c r="L35" s="11">
        <f t="shared" si="5"/>
        <v>21.33</v>
      </c>
      <c r="M35" s="11">
        <f t="shared" si="5"/>
        <v>221.73999999999998</v>
      </c>
      <c r="N35" s="11">
        <f t="shared" si="4"/>
        <v>1039.5686826066571</v>
      </c>
      <c r="O35" s="18"/>
    </row>
    <row r="36" spans="1:15" x14ac:dyDescent="0.25">
      <c r="A36" s="3">
        <v>31</v>
      </c>
      <c r="B36" s="3" t="s">
        <v>32</v>
      </c>
      <c r="C36" s="11">
        <v>142.44999999999999</v>
      </c>
      <c r="D36" s="11">
        <v>417.59</v>
      </c>
      <c r="E36" s="11">
        <f t="shared" si="0"/>
        <v>293.14847314847316</v>
      </c>
      <c r="F36" s="11">
        <v>237.67</v>
      </c>
      <c r="G36" s="11">
        <v>569.07000000000005</v>
      </c>
      <c r="H36" s="11">
        <f t="shared" si="1"/>
        <v>239.43703454369506</v>
      </c>
      <c r="I36" s="11">
        <v>55.27</v>
      </c>
      <c r="J36" s="11">
        <v>167.54</v>
      </c>
      <c r="K36" s="11">
        <f t="shared" si="2"/>
        <v>303.1300886556902</v>
      </c>
      <c r="L36" s="11">
        <f t="shared" si="5"/>
        <v>435.39</v>
      </c>
      <c r="M36" s="11">
        <f t="shared" si="5"/>
        <v>1154.2</v>
      </c>
      <c r="N36" s="11">
        <f t="shared" si="4"/>
        <v>265.09566136107861</v>
      </c>
      <c r="O36" s="18"/>
    </row>
    <row r="37" spans="1:15" x14ac:dyDescent="0.25">
      <c r="A37" s="3">
        <v>32</v>
      </c>
      <c r="B37" s="3" t="s">
        <v>33</v>
      </c>
      <c r="C37" s="11">
        <v>3.5</v>
      </c>
      <c r="D37" s="11">
        <v>0</v>
      </c>
      <c r="E37" s="11">
        <f t="shared" si="0"/>
        <v>0</v>
      </c>
      <c r="F37" s="11">
        <v>11.49</v>
      </c>
      <c r="G37" s="11">
        <v>1.98</v>
      </c>
      <c r="H37" s="11">
        <f t="shared" si="1"/>
        <v>17.23237597911227</v>
      </c>
      <c r="I37" s="11">
        <v>1.54</v>
      </c>
      <c r="J37" s="11">
        <v>0</v>
      </c>
      <c r="K37" s="11">
        <f t="shared" si="2"/>
        <v>0</v>
      </c>
      <c r="L37" s="11">
        <f t="shared" si="5"/>
        <v>16.53</v>
      </c>
      <c r="M37" s="11">
        <f t="shared" si="5"/>
        <v>1.98</v>
      </c>
      <c r="N37" s="11">
        <f t="shared" si="4"/>
        <v>11.978221415607985</v>
      </c>
      <c r="O37" s="18"/>
    </row>
    <row r="38" spans="1:15" x14ac:dyDescent="0.25">
      <c r="A38" s="3">
        <v>33</v>
      </c>
      <c r="B38" s="3" t="s">
        <v>34</v>
      </c>
      <c r="C38" s="11">
        <v>22.51</v>
      </c>
      <c r="D38" s="11">
        <v>43.59</v>
      </c>
      <c r="E38" s="11">
        <f t="shared" si="0"/>
        <v>193.6472678809418</v>
      </c>
      <c r="F38" s="11">
        <v>30.67</v>
      </c>
      <c r="G38" s="11">
        <v>33.82</v>
      </c>
      <c r="H38" s="11">
        <f t="shared" si="1"/>
        <v>110.27062275839582</v>
      </c>
      <c r="I38" s="11">
        <v>18.05</v>
      </c>
      <c r="J38" s="11">
        <v>16.57</v>
      </c>
      <c r="K38" s="11">
        <f t="shared" si="2"/>
        <v>91.800554016620509</v>
      </c>
      <c r="L38" s="11">
        <f t="shared" si="5"/>
        <v>71.23</v>
      </c>
      <c r="M38" s="11">
        <f t="shared" si="5"/>
        <v>93.97999999999999</v>
      </c>
      <c r="N38" s="11">
        <f t="shared" si="4"/>
        <v>131.93878983574334</v>
      </c>
      <c r="O38" s="18"/>
    </row>
    <row r="39" spans="1:15" x14ac:dyDescent="0.25">
      <c r="A39" s="3">
        <v>34</v>
      </c>
      <c r="B39" s="3" t="s">
        <v>35</v>
      </c>
      <c r="C39" s="11">
        <v>3.5</v>
      </c>
      <c r="D39" s="11">
        <v>1.1599999999999999</v>
      </c>
      <c r="E39" s="11">
        <f t="shared" si="0"/>
        <v>33.142857142857139</v>
      </c>
      <c r="F39" s="11">
        <v>11.49</v>
      </c>
      <c r="G39" s="11">
        <v>9.16</v>
      </c>
      <c r="H39" s="11">
        <f t="shared" si="1"/>
        <v>79.721496953872929</v>
      </c>
      <c r="I39" s="11">
        <v>1.57</v>
      </c>
      <c r="J39" s="11">
        <v>0</v>
      </c>
      <c r="K39" s="11">
        <f t="shared" si="2"/>
        <v>0</v>
      </c>
      <c r="L39" s="11">
        <f t="shared" si="5"/>
        <v>16.559999999999999</v>
      </c>
      <c r="M39" s="11">
        <f t="shared" si="5"/>
        <v>10.32</v>
      </c>
      <c r="N39" s="11">
        <f t="shared" si="4"/>
        <v>62.318840579710148</v>
      </c>
      <c r="O39" s="18"/>
    </row>
    <row r="40" spans="1:15" x14ac:dyDescent="0.25">
      <c r="A40" s="3">
        <v>35</v>
      </c>
      <c r="B40" s="3" t="s">
        <v>36</v>
      </c>
      <c r="C40" s="11">
        <v>81.819999999999993</v>
      </c>
      <c r="D40" s="11">
        <v>126.75</v>
      </c>
      <c r="E40" s="11">
        <f t="shared" si="0"/>
        <v>154.91322415057445</v>
      </c>
      <c r="F40" s="11">
        <v>113.11</v>
      </c>
      <c r="G40" s="11">
        <v>385.28</v>
      </c>
      <c r="H40" s="11">
        <f t="shared" si="1"/>
        <v>340.6241711608169</v>
      </c>
      <c r="I40" s="11">
        <v>37.51</v>
      </c>
      <c r="J40" s="11">
        <v>0.25</v>
      </c>
      <c r="K40" s="11">
        <f t="shared" si="2"/>
        <v>0.66648893628365768</v>
      </c>
      <c r="L40" s="11">
        <f t="shared" si="5"/>
        <v>232.44</v>
      </c>
      <c r="M40" s="11">
        <f t="shared" si="5"/>
        <v>512.28</v>
      </c>
      <c r="N40" s="11">
        <f t="shared" si="4"/>
        <v>220.39235931853383</v>
      </c>
      <c r="O40" s="18"/>
    </row>
    <row r="41" spans="1:15" x14ac:dyDescent="0.25">
      <c r="A41" s="3">
        <v>36</v>
      </c>
      <c r="B41" s="3" t="s">
        <v>37</v>
      </c>
      <c r="C41" s="11">
        <v>12.73</v>
      </c>
      <c r="D41" s="11">
        <v>0</v>
      </c>
      <c r="E41" s="11">
        <f t="shared" si="0"/>
        <v>0</v>
      </c>
      <c r="F41" s="11">
        <v>16.47</v>
      </c>
      <c r="G41" s="11">
        <v>0</v>
      </c>
      <c r="H41" s="11">
        <f t="shared" si="1"/>
        <v>0</v>
      </c>
      <c r="I41" s="11">
        <v>3.23</v>
      </c>
      <c r="J41" s="11">
        <v>0</v>
      </c>
      <c r="K41" s="11">
        <f t="shared" si="2"/>
        <v>0</v>
      </c>
      <c r="L41" s="11">
        <f>C41+F41+I41</f>
        <v>32.43</v>
      </c>
      <c r="M41" s="11">
        <f>D41+G41+J41</f>
        <v>0</v>
      </c>
      <c r="N41" s="11">
        <f t="shared" si="4"/>
        <v>0</v>
      </c>
      <c r="O41" s="18"/>
    </row>
    <row r="42" spans="1:15" x14ac:dyDescent="0.25">
      <c r="A42" s="3">
        <v>37</v>
      </c>
      <c r="B42" s="3" t="s">
        <v>38</v>
      </c>
      <c r="C42" s="11">
        <v>8.44</v>
      </c>
      <c r="D42" s="11">
        <v>31.22</v>
      </c>
      <c r="E42" s="11">
        <f t="shared" si="0"/>
        <v>369.90521327014221</v>
      </c>
      <c r="F42" s="11">
        <v>13.31</v>
      </c>
      <c r="G42" s="11">
        <v>57.16</v>
      </c>
      <c r="H42" s="11">
        <f t="shared" si="1"/>
        <v>429.45154019534186</v>
      </c>
      <c r="I42" s="11">
        <v>4.84</v>
      </c>
      <c r="J42" s="11">
        <v>7.77</v>
      </c>
      <c r="K42" s="11">
        <f t="shared" si="2"/>
        <v>160.53719008264463</v>
      </c>
      <c r="L42" s="11">
        <f>C42+F42+I42</f>
        <v>26.59</v>
      </c>
      <c r="M42" s="11">
        <f>D42+G42+J42</f>
        <v>96.149999999999991</v>
      </c>
      <c r="N42" s="11">
        <f t="shared" si="4"/>
        <v>361.60210605490778</v>
      </c>
      <c r="O42" s="18"/>
    </row>
    <row r="43" spans="1:15" x14ac:dyDescent="0.25">
      <c r="A43" s="3">
        <v>38</v>
      </c>
      <c r="B43" s="3" t="s">
        <v>39</v>
      </c>
      <c r="C43" s="11">
        <v>7.21</v>
      </c>
      <c r="D43" s="11">
        <v>0.9</v>
      </c>
      <c r="E43" s="11">
        <f t="shared" si="0"/>
        <v>12.482662968099863</v>
      </c>
      <c r="F43" s="11">
        <v>13.03</v>
      </c>
      <c r="G43" s="11">
        <v>0.69</v>
      </c>
      <c r="H43" s="11">
        <f t="shared" si="1"/>
        <v>5.295471987720644</v>
      </c>
      <c r="I43" s="11">
        <v>1.66</v>
      </c>
      <c r="J43" s="11">
        <v>0.16</v>
      </c>
      <c r="K43" s="11">
        <f t="shared" si="2"/>
        <v>9.6385542168674707</v>
      </c>
      <c r="L43" s="11">
        <f t="shared" ref="L43:M44" si="6">C43+F43+I43</f>
        <v>21.9</v>
      </c>
      <c r="M43" s="11">
        <f t="shared" si="6"/>
        <v>1.7499999999999998</v>
      </c>
      <c r="N43" s="11">
        <f t="shared" si="4"/>
        <v>7.9908675799086755</v>
      </c>
      <c r="O43" s="18"/>
    </row>
    <row r="44" spans="1:15" x14ac:dyDescent="0.25">
      <c r="A44" s="3">
        <v>39</v>
      </c>
      <c r="B44" s="3" t="s">
        <v>40</v>
      </c>
      <c r="C44" s="11">
        <v>3.5</v>
      </c>
      <c r="D44" s="11">
        <v>0.05</v>
      </c>
      <c r="E44" s="11">
        <f t="shared" si="0"/>
        <v>1.4285714285714286</v>
      </c>
      <c r="F44" s="11">
        <v>11.49</v>
      </c>
      <c r="G44" s="11">
        <v>8.69</v>
      </c>
      <c r="H44" s="11">
        <f t="shared" si="1"/>
        <v>75.630983463881634</v>
      </c>
      <c r="I44" s="11">
        <v>1.29</v>
      </c>
      <c r="J44" s="11">
        <v>2</v>
      </c>
      <c r="K44" s="11">
        <f t="shared" si="2"/>
        <v>155.03875968992247</v>
      </c>
      <c r="L44" s="11">
        <f t="shared" si="6"/>
        <v>16.28</v>
      </c>
      <c r="M44" s="11">
        <f t="shared" si="6"/>
        <v>10.74</v>
      </c>
      <c r="N44" s="11">
        <f t="shared" si="4"/>
        <v>65.970515970515976</v>
      </c>
      <c r="O44" s="18"/>
    </row>
    <row r="45" spans="1:15" x14ac:dyDescent="0.25">
      <c r="A45" s="3">
        <v>40</v>
      </c>
      <c r="B45" s="3" t="s">
        <v>41</v>
      </c>
      <c r="C45" s="11">
        <v>16.21</v>
      </c>
      <c r="D45" s="11">
        <v>25.93</v>
      </c>
      <c r="E45" s="11">
        <f t="shared" si="0"/>
        <v>159.96298581122761</v>
      </c>
      <c r="F45" s="11">
        <v>28.38</v>
      </c>
      <c r="G45" s="11">
        <v>118.9</v>
      </c>
      <c r="H45" s="11">
        <f t="shared" si="1"/>
        <v>418.95701198026779</v>
      </c>
      <c r="I45" s="11">
        <v>4.1500000000000004</v>
      </c>
      <c r="J45" s="11">
        <v>0.78</v>
      </c>
      <c r="K45" s="11">
        <f t="shared" si="2"/>
        <v>18.795180722891565</v>
      </c>
      <c r="L45" s="11">
        <f t="shared" si="5"/>
        <v>48.74</v>
      </c>
      <c r="M45" s="11">
        <f t="shared" si="5"/>
        <v>145.61000000000001</v>
      </c>
      <c r="N45" s="11">
        <f t="shared" si="4"/>
        <v>298.74846122281497</v>
      </c>
      <c r="O45" s="18"/>
    </row>
    <row r="46" spans="1:15" s="7" customFormat="1" ht="13.5" x14ac:dyDescent="0.2">
      <c r="A46" s="4"/>
      <c r="B46" s="2" t="s">
        <v>42</v>
      </c>
      <c r="C46" s="12">
        <f>SUM(C27:C45)</f>
        <v>2242.9310000000005</v>
      </c>
      <c r="D46" s="12">
        <f>SUM(D27:D45)</f>
        <v>2701.4300000000003</v>
      </c>
      <c r="E46" s="12">
        <f t="shared" si="0"/>
        <v>120.44195742089256</v>
      </c>
      <c r="F46" s="12">
        <f>SUM(F27:F45)</f>
        <v>2099.9900000000002</v>
      </c>
      <c r="G46" s="12">
        <f>SUM(G27:G45)</f>
        <v>5211.7999999999975</v>
      </c>
      <c r="H46" s="12">
        <f t="shared" si="1"/>
        <v>248.1821342006389</v>
      </c>
      <c r="I46" s="12">
        <f>SUM(I27:I45)</f>
        <v>731.61449999999991</v>
      </c>
      <c r="J46" s="12">
        <f>SUM(J27:J45)</f>
        <v>481.48</v>
      </c>
      <c r="K46" s="12">
        <f t="shared" si="2"/>
        <v>65.810614743146843</v>
      </c>
      <c r="L46" s="12">
        <f>SUM(L27:L45)</f>
        <v>5074.535499999999</v>
      </c>
      <c r="M46" s="12">
        <f>SUM(M27:M45)</f>
        <v>8394.7099999999991</v>
      </c>
      <c r="N46" s="12">
        <f t="shared" si="4"/>
        <v>165.42814608351841</v>
      </c>
      <c r="O46" s="18"/>
    </row>
    <row r="47" spans="1:15" x14ac:dyDescent="0.25">
      <c r="A47" s="5">
        <v>41</v>
      </c>
      <c r="B47" s="3" t="s">
        <v>43</v>
      </c>
      <c r="C47" s="11">
        <v>5515.67</v>
      </c>
      <c r="D47" s="11">
        <v>5114.97</v>
      </c>
      <c r="E47" s="11">
        <f t="shared" si="0"/>
        <v>92.735243406512723</v>
      </c>
      <c r="F47" s="11">
        <v>254.55</v>
      </c>
      <c r="G47" s="11">
        <v>0</v>
      </c>
      <c r="H47" s="11">
        <f t="shared" si="1"/>
        <v>0</v>
      </c>
      <c r="I47" s="11">
        <v>226.27</v>
      </c>
      <c r="J47" s="11">
        <v>54.9</v>
      </c>
      <c r="K47" s="11">
        <f t="shared" si="2"/>
        <v>24.263048570292128</v>
      </c>
      <c r="L47" s="11">
        <f>C47+F47+I47</f>
        <v>5996.4900000000007</v>
      </c>
      <c r="M47" s="11">
        <f>D47+G47+J47</f>
        <v>5169.87</v>
      </c>
      <c r="N47" s="11">
        <f t="shared" si="4"/>
        <v>86.214935737406364</v>
      </c>
      <c r="O47" s="18"/>
    </row>
    <row r="48" spans="1:15" x14ac:dyDescent="0.25">
      <c r="A48" s="5">
        <v>42</v>
      </c>
      <c r="B48" s="3" t="s">
        <v>44</v>
      </c>
      <c r="C48" s="11">
        <v>0</v>
      </c>
      <c r="D48" s="11">
        <v>0</v>
      </c>
      <c r="E48" s="11">
        <f t="shared" si="0"/>
        <v>0</v>
      </c>
      <c r="F48" s="11">
        <v>17.23</v>
      </c>
      <c r="G48" s="11">
        <v>0</v>
      </c>
      <c r="H48" s="11">
        <f t="shared" si="1"/>
        <v>0</v>
      </c>
      <c r="I48" s="11">
        <v>3.87</v>
      </c>
      <c r="J48" s="11">
        <v>0</v>
      </c>
      <c r="K48" s="11">
        <f t="shared" si="2"/>
        <v>0</v>
      </c>
      <c r="L48" s="11">
        <f t="shared" ref="L48:M53" si="7">C48+F48+I48</f>
        <v>21.1</v>
      </c>
      <c r="M48" s="11">
        <f t="shared" si="7"/>
        <v>0</v>
      </c>
      <c r="N48" s="11">
        <f t="shared" si="4"/>
        <v>0</v>
      </c>
      <c r="O48" s="18"/>
    </row>
    <row r="49" spans="1:15" x14ac:dyDescent="0.25">
      <c r="A49" s="5">
        <v>43</v>
      </c>
      <c r="B49" s="3" t="s">
        <v>45</v>
      </c>
      <c r="C49" s="11">
        <v>0</v>
      </c>
      <c r="D49" s="11">
        <v>0</v>
      </c>
      <c r="E49" s="11">
        <f t="shared" si="0"/>
        <v>0</v>
      </c>
      <c r="F49" s="11">
        <v>5.74</v>
      </c>
      <c r="G49" s="11">
        <v>0.02</v>
      </c>
      <c r="H49" s="11">
        <f t="shared" si="1"/>
        <v>0.34843205574912894</v>
      </c>
      <c r="I49" s="11">
        <v>1.3</v>
      </c>
      <c r="J49" s="11">
        <v>0.56000000000000005</v>
      </c>
      <c r="K49" s="11">
        <f t="shared" si="2"/>
        <v>43.07692307692308</v>
      </c>
      <c r="L49" s="11">
        <f t="shared" si="7"/>
        <v>7.04</v>
      </c>
      <c r="M49" s="11">
        <f t="shared" si="7"/>
        <v>0.58000000000000007</v>
      </c>
      <c r="N49" s="11">
        <f t="shared" si="4"/>
        <v>8.2386363636363633</v>
      </c>
      <c r="O49" s="18"/>
    </row>
    <row r="50" spans="1:15" x14ac:dyDescent="0.25">
      <c r="A50" s="5">
        <v>44</v>
      </c>
      <c r="B50" s="3" t="s">
        <v>46</v>
      </c>
      <c r="C50" s="11">
        <v>3.92</v>
      </c>
      <c r="D50" s="11">
        <v>0</v>
      </c>
      <c r="E50" s="11">
        <f t="shared" si="0"/>
        <v>0</v>
      </c>
      <c r="F50" s="11">
        <v>22.96</v>
      </c>
      <c r="G50" s="11">
        <v>0</v>
      </c>
      <c r="H50" s="11">
        <f t="shared" si="1"/>
        <v>0</v>
      </c>
      <c r="I50" s="11">
        <v>6.58</v>
      </c>
      <c r="J50" s="11">
        <v>0</v>
      </c>
      <c r="K50" s="11">
        <f t="shared" si="2"/>
        <v>0</v>
      </c>
      <c r="L50" s="11">
        <f t="shared" si="7"/>
        <v>33.46</v>
      </c>
      <c r="M50" s="11">
        <f t="shared" si="7"/>
        <v>0</v>
      </c>
      <c r="N50" s="11">
        <f t="shared" si="4"/>
        <v>0</v>
      </c>
      <c r="O50" s="18"/>
    </row>
    <row r="51" spans="1:15" x14ac:dyDescent="0.25">
      <c r="A51" s="5">
        <v>45</v>
      </c>
      <c r="B51" s="3" t="s">
        <v>47</v>
      </c>
      <c r="C51" s="11">
        <v>0</v>
      </c>
      <c r="D51" s="11">
        <v>0</v>
      </c>
      <c r="E51" s="11">
        <f t="shared" si="0"/>
        <v>0</v>
      </c>
      <c r="F51" s="11">
        <v>0</v>
      </c>
      <c r="G51" s="11">
        <v>0</v>
      </c>
      <c r="H51" s="11">
        <f t="shared" si="1"/>
        <v>0</v>
      </c>
      <c r="I51" s="11">
        <v>0</v>
      </c>
      <c r="J51" s="11">
        <v>0</v>
      </c>
      <c r="K51" s="11">
        <f t="shared" si="2"/>
        <v>0</v>
      </c>
      <c r="L51" s="11">
        <f t="shared" si="7"/>
        <v>0</v>
      </c>
      <c r="M51" s="11">
        <f t="shared" si="7"/>
        <v>0</v>
      </c>
      <c r="N51" s="11">
        <f t="shared" si="4"/>
        <v>0</v>
      </c>
      <c r="O51" s="18"/>
    </row>
    <row r="52" spans="1:15" x14ac:dyDescent="0.25">
      <c r="A52" s="5">
        <v>46</v>
      </c>
      <c r="B52" s="3" t="s">
        <v>48</v>
      </c>
      <c r="C52" s="11">
        <v>0</v>
      </c>
      <c r="D52" s="11">
        <v>0</v>
      </c>
      <c r="E52" s="11">
        <f t="shared" si="0"/>
        <v>0</v>
      </c>
      <c r="F52" s="11">
        <v>5.74</v>
      </c>
      <c r="G52" s="11">
        <v>0</v>
      </c>
      <c r="H52" s="11">
        <f t="shared" si="1"/>
        <v>0</v>
      </c>
      <c r="I52" s="11">
        <v>1.29</v>
      </c>
      <c r="J52" s="11">
        <v>0</v>
      </c>
      <c r="K52" s="11">
        <f t="shared" si="2"/>
        <v>0</v>
      </c>
      <c r="L52" s="11">
        <f t="shared" si="7"/>
        <v>7.03</v>
      </c>
      <c r="M52" s="11">
        <f t="shared" si="7"/>
        <v>0</v>
      </c>
      <c r="N52" s="11">
        <f t="shared" si="4"/>
        <v>0</v>
      </c>
      <c r="O52" s="18"/>
    </row>
    <row r="53" spans="1:15" x14ac:dyDescent="0.25">
      <c r="A53" s="5">
        <v>47</v>
      </c>
      <c r="B53" s="3" t="s">
        <v>49</v>
      </c>
      <c r="C53" s="11">
        <v>100.67</v>
      </c>
      <c r="D53" s="11">
        <v>0</v>
      </c>
      <c r="E53" s="11">
        <f t="shared" si="0"/>
        <v>0</v>
      </c>
      <c r="F53" s="11">
        <v>43.99</v>
      </c>
      <c r="G53" s="11">
        <v>0</v>
      </c>
      <c r="H53" s="11">
        <f t="shared" si="1"/>
        <v>0</v>
      </c>
      <c r="I53" s="11">
        <v>13.09</v>
      </c>
      <c r="J53" s="11">
        <v>0</v>
      </c>
      <c r="K53" s="11">
        <f t="shared" si="2"/>
        <v>0</v>
      </c>
      <c r="L53" s="11">
        <f t="shared" si="7"/>
        <v>157.75</v>
      </c>
      <c r="M53" s="11">
        <f t="shared" si="7"/>
        <v>0</v>
      </c>
      <c r="N53" s="11">
        <f t="shared" si="4"/>
        <v>0</v>
      </c>
      <c r="O53" s="18"/>
    </row>
    <row r="54" spans="1:15" s="7" customFormat="1" ht="13.5" x14ac:dyDescent="0.2">
      <c r="A54" s="4"/>
      <c r="B54" s="2" t="s">
        <v>50</v>
      </c>
      <c r="C54" s="12">
        <f>SUM(C47:C53)</f>
        <v>5620.26</v>
      </c>
      <c r="D54" s="12">
        <f>SUM(D47:D53)</f>
        <v>5114.97</v>
      </c>
      <c r="E54" s="12">
        <f t="shared" si="0"/>
        <v>91.009490664132969</v>
      </c>
      <c r="F54" s="12">
        <f>SUM(F47:F53)</f>
        <v>350.21000000000004</v>
      </c>
      <c r="G54" s="12">
        <f>SUM(G47:G53)</f>
        <v>0.02</v>
      </c>
      <c r="H54" s="12">
        <f t="shared" si="1"/>
        <v>5.7108591987664542E-3</v>
      </c>
      <c r="I54" s="12">
        <f>SUM(I47:I53)</f>
        <v>252.40000000000003</v>
      </c>
      <c r="J54" s="12">
        <f>SUM(J47:J53)</f>
        <v>55.46</v>
      </c>
      <c r="K54" s="12">
        <f t="shared" si="2"/>
        <v>21.973058637083991</v>
      </c>
      <c r="L54" s="12">
        <f>SUM(L47:L53)</f>
        <v>6222.8700000000008</v>
      </c>
      <c r="M54" s="12">
        <f>SUM(M47:M53)</f>
        <v>5170.45</v>
      </c>
      <c r="N54" s="12">
        <f t="shared" si="4"/>
        <v>83.087867816618356</v>
      </c>
      <c r="O54" s="18"/>
    </row>
    <row r="55" spans="1:15" x14ac:dyDescent="0.25">
      <c r="A55" s="5">
        <v>48</v>
      </c>
      <c r="B55" s="3" t="s">
        <v>51</v>
      </c>
      <c r="C55" s="11">
        <v>3134.587</v>
      </c>
      <c r="D55" s="11">
        <v>789.04</v>
      </c>
      <c r="E55" s="11">
        <f t="shared" si="0"/>
        <v>25.172056159232458</v>
      </c>
      <c r="F55" s="11">
        <v>854.51</v>
      </c>
      <c r="G55" s="11">
        <v>133.68</v>
      </c>
      <c r="H55" s="11">
        <f t="shared" si="1"/>
        <v>15.644053317105712</v>
      </c>
      <c r="I55" s="11">
        <v>516.91999999999996</v>
      </c>
      <c r="J55" s="11">
        <v>94.57</v>
      </c>
      <c r="K55" s="11">
        <f t="shared" si="2"/>
        <v>18.294900564884312</v>
      </c>
      <c r="L55" s="11">
        <f>C55+F55+I55</f>
        <v>4506.0169999999998</v>
      </c>
      <c r="M55" s="11">
        <f>D55+G55+J55</f>
        <v>1017.29</v>
      </c>
      <c r="N55" s="11">
        <f t="shared" si="4"/>
        <v>22.576257479721004</v>
      </c>
      <c r="O55" s="18"/>
    </row>
    <row r="56" spans="1:15" s="7" customFormat="1" ht="13.5" x14ac:dyDescent="0.2">
      <c r="A56" s="2"/>
      <c r="B56" s="2" t="s">
        <v>52</v>
      </c>
      <c r="C56" s="12">
        <f>SUM(C55:C55)</f>
        <v>3134.587</v>
      </c>
      <c r="D56" s="12">
        <f>SUM(D55:D55)</f>
        <v>789.04</v>
      </c>
      <c r="E56" s="12">
        <f t="shared" si="0"/>
        <v>25.172056159232458</v>
      </c>
      <c r="F56" s="12">
        <f>SUM(F55:F55)</f>
        <v>854.51</v>
      </c>
      <c r="G56" s="12">
        <f>SUM(G55:G55)</f>
        <v>133.68</v>
      </c>
      <c r="H56" s="12">
        <f t="shared" si="1"/>
        <v>15.644053317105712</v>
      </c>
      <c r="I56" s="12">
        <f>SUM(I55:I55)</f>
        <v>516.91999999999996</v>
      </c>
      <c r="J56" s="12">
        <f>SUM(J55:J55)</f>
        <v>94.57</v>
      </c>
      <c r="K56" s="12">
        <f t="shared" si="2"/>
        <v>18.294900564884312</v>
      </c>
      <c r="L56" s="12">
        <f>SUM(L55:L55)</f>
        <v>4506.0169999999998</v>
      </c>
      <c r="M56" s="12">
        <f>SUM(M55:M55)</f>
        <v>1017.29</v>
      </c>
      <c r="N56" s="12">
        <f t="shared" si="4"/>
        <v>22.576257479721004</v>
      </c>
      <c r="O56" s="18"/>
    </row>
    <row r="57" spans="1:15" s="14" customFormat="1" x14ac:dyDescent="0.25">
      <c r="A57" s="13">
        <v>49</v>
      </c>
      <c r="B57" s="13" t="s">
        <v>53</v>
      </c>
      <c r="C57" s="11">
        <v>6.05</v>
      </c>
      <c r="D57" s="11">
        <v>127.98</v>
      </c>
      <c r="E57" s="11">
        <f t="shared" si="0"/>
        <v>2115.3719008264466</v>
      </c>
      <c r="F57" s="11">
        <v>11.19</v>
      </c>
      <c r="G57" s="11">
        <v>86.97</v>
      </c>
      <c r="H57" s="11">
        <f t="shared" si="1"/>
        <v>777.21179624664876</v>
      </c>
      <c r="I57" s="11">
        <v>1.24</v>
      </c>
      <c r="J57" s="11">
        <v>0.01</v>
      </c>
      <c r="K57" s="11">
        <f t="shared" si="2"/>
        <v>0.80645161290322587</v>
      </c>
      <c r="L57" s="11">
        <f t="shared" ref="L57:M64" si="8">C57+F57+I57</f>
        <v>18.479999999999997</v>
      </c>
      <c r="M57" s="11">
        <f t="shared" si="8"/>
        <v>214.95999999999998</v>
      </c>
      <c r="N57" s="11">
        <f t="shared" si="4"/>
        <v>1163.2034632034633</v>
      </c>
      <c r="O57" s="18"/>
    </row>
    <row r="58" spans="1:15" s="14" customFormat="1" x14ac:dyDescent="0.25">
      <c r="A58" s="13">
        <v>50</v>
      </c>
      <c r="B58" s="13" t="s">
        <v>54</v>
      </c>
      <c r="C58" s="11">
        <v>14.17</v>
      </c>
      <c r="D58" s="11">
        <v>8.0500000000000007</v>
      </c>
      <c r="E58" s="11">
        <f t="shared" si="0"/>
        <v>56.810162314749476</v>
      </c>
      <c r="F58" s="11">
        <v>23.61</v>
      </c>
      <c r="G58" s="11">
        <v>39.409999999999997</v>
      </c>
      <c r="H58" s="11">
        <f t="shared" si="1"/>
        <v>166.92079627276576</v>
      </c>
      <c r="I58" s="11">
        <v>14.77</v>
      </c>
      <c r="J58" s="11">
        <v>16.420000000000002</v>
      </c>
      <c r="K58" s="11">
        <f t="shared" si="2"/>
        <v>111.1712931618145</v>
      </c>
      <c r="L58" s="11">
        <f t="shared" si="8"/>
        <v>52.55</v>
      </c>
      <c r="M58" s="11">
        <f t="shared" si="8"/>
        <v>63.879999999999995</v>
      </c>
      <c r="N58" s="11">
        <f t="shared" si="4"/>
        <v>121.56041864890581</v>
      </c>
      <c r="O58" s="18"/>
    </row>
    <row r="59" spans="1:15" s="14" customFormat="1" x14ac:dyDescent="0.25">
      <c r="A59" s="13">
        <v>51</v>
      </c>
      <c r="B59" s="13" t="s">
        <v>55</v>
      </c>
      <c r="C59" s="11">
        <v>7.97</v>
      </c>
      <c r="D59" s="11">
        <v>88.97</v>
      </c>
      <c r="E59" s="11">
        <f t="shared" si="0"/>
        <v>1116.3111668757842</v>
      </c>
      <c r="F59" s="11">
        <v>16.72</v>
      </c>
      <c r="G59" s="11">
        <v>93.02</v>
      </c>
      <c r="H59" s="11">
        <f t="shared" si="1"/>
        <v>556.33971291866033</v>
      </c>
      <c r="I59" s="11">
        <v>5.17</v>
      </c>
      <c r="J59" s="11">
        <v>54.27</v>
      </c>
      <c r="K59" s="11">
        <f t="shared" si="2"/>
        <v>1049.7098646034817</v>
      </c>
      <c r="L59" s="11">
        <f t="shared" si="8"/>
        <v>29.86</v>
      </c>
      <c r="M59" s="11">
        <f t="shared" si="8"/>
        <v>236.26000000000002</v>
      </c>
      <c r="N59" s="11">
        <f t="shared" si="4"/>
        <v>791.22572002679181</v>
      </c>
      <c r="O59" s="18"/>
    </row>
    <row r="60" spans="1:15" s="14" customFormat="1" x14ac:dyDescent="0.25">
      <c r="A60" s="13">
        <v>52</v>
      </c>
      <c r="B60" s="13" t="s">
        <v>56</v>
      </c>
      <c r="C60" s="11">
        <v>0</v>
      </c>
      <c r="D60" s="11">
        <v>5.38</v>
      </c>
      <c r="E60" s="11">
        <f t="shared" si="0"/>
        <v>0</v>
      </c>
      <c r="F60" s="11">
        <v>3.5</v>
      </c>
      <c r="G60" s="11">
        <v>0.76</v>
      </c>
      <c r="H60" s="11">
        <f t="shared" si="1"/>
        <v>21.714285714285712</v>
      </c>
      <c r="I60" s="11">
        <v>0.1</v>
      </c>
      <c r="J60" s="11">
        <v>3.07</v>
      </c>
      <c r="K60" s="11">
        <f t="shared" si="2"/>
        <v>3070</v>
      </c>
      <c r="L60" s="11">
        <f t="shared" si="8"/>
        <v>3.6</v>
      </c>
      <c r="M60" s="11">
        <f t="shared" si="8"/>
        <v>9.2099999999999991</v>
      </c>
      <c r="N60" s="11">
        <f t="shared" si="4"/>
        <v>255.83333333333329</v>
      </c>
      <c r="O60" s="18"/>
    </row>
    <row r="61" spans="1:15" s="14" customFormat="1" x14ac:dyDescent="0.25">
      <c r="A61" s="13">
        <v>53</v>
      </c>
      <c r="B61" s="13" t="s">
        <v>57</v>
      </c>
      <c r="C61" s="11">
        <v>3.69</v>
      </c>
      <c r="D61" s="11">
        <v>28.98</v>
      </c>
      <c r="E61" s="11">
        <f t="shared" si="0"/>
        <v>785.36585365853659</v>
      </c>
      <c r="F61" s="11">
        <v>7.12</v>
      </c>
      <c r="G61" s="11">
        <v>3.7</v>
      </c>
      <c r="H61" s="11">
        <f t="shared" si="1"/>
        <v>51.966292134831463</v>
      </c>
      <c r="I61" s="11">
        <v>0.66</v>
      </c>
      <c r="J61" s="11">
        <v>84.46</v>
      </c>
      <c r="K61" s="11">
        <f t="shared" si="2"/>
        <v>12796.969696969696</v>
      </c>
      <c r="L61" s="11">
        <f t="shared" si="8"/>
        <v>11.47</v>
      </c>
      <c r="M61" s="11">
        <f t="shared" si="8"/>
        <v>117.13999999999999</v>
      </c>
      <c r="N61" s="11">
        <f t="shared" si="4"/>
        <v>1021.2728857890146</v>
      </c>
      <c r="O61" s="18"/>
    </row>
    <row r="62" spans="1:15" s="14" customFormat="1" x14ac:dyDescent="0.25">
      <c r="A62" s="13">
        <v>54</v>
      </c>
      <c r="B62" s="13" t="s">
        <v>58</v>
      </c>
      <c r="C62" s="11">
        <v>0</v>
      </c>
      <c r="D62" s="11">
        <v>25.62</v>
      </c>
      <c r="E62" s="11">
        <f t="shared" si="0"/>
        <v>0</v>
      </c>
      <c r="F62" s="11">
        <v>0</v>
      </c>
      <c r="G62" s="11">
        <v>0</v>
      </c>
      <c r="H62" s="11">
        <f t="shared" si="1"/>
        <v>0</v>
      </c>
      <c r="I62" s="11">
        <v>0</v>
      </c>
      <c r="J62" s="11">
        <v>0.84</v>
      </c>
      <c r="K62" s="11">
        <f t="shared" si="2"/>
        <v>0</v>
      </c>
      <c r="L62" s="11">
        <f t="shared" si="8"/>
        <v>0</v>
      </c>
      <c r="M62" s="11">
        <f t="shared" si="8"/>
        <v>26.46</v>
      </c>
      <c r="N62" s="11">
        <f t="shared" si="4"/>
        <v>0</v>
      </c>
      <c r="O62" s="18"/>
    </row>
    <row r="63" spans="1:15" s="14" customFormat="1" x14ac:dyDescent="0.25">
      <c r="A63" s="13">
        <v>55</v>
      </c>
      <c r="B63" s="13" t="s">
        <v>59</v>
      </c>
      <c r="C63" s="11">
        <v>6.52</v>
      </c>
      <c r="D63" s="11">
        <v>3.28</v>
      </c>
      <c r="E63" s="11">
        <f t="shared" si="0"/>
        <v>50.306748466257673</v>
      </c>
      <c r="F63" s="11">
        <v>13.46</v>
      </c>
      <c r="G63" s="11">
        <v>3.87</v>
      </c>
      <c r="H63" s="11">
        <f t="shared" si="1"/>
        <v>28.751857355126301</v>
      </c>
      <c r="I63" s="11">
        <v>10.15</v>
      </c>
      <c r="J63" s="11">
        <v>31.13</v>
      </c>
      <c r="K63" s="11">
        <f t="shared" si="2"/>
        <v>306.69950738916253</v>
      </c>
      <c r="L63" s="11">
        <f t="shared" si="8"/>
        <v>30.130000000000003</v>
      </c>
      <c r="M63" s="11">
        <f t="shared" si="8"/>
        <v>38.28</v>
      </c>
      <c r="N63" s="11">
        <f t="shared" si="4"/>
        <v>127.04945237305012</v>
      </c>
      <c r="O63" s="18"/>
    </row>
    <row r="64" spans="1:15" s="14" customFormat="1" x14ac:dyDescent="0.25">
      <c r="A64" s="13">
        <v>56</v>
      </c>
      <c r="B64" s="13" t="s">
        <v>60</v>
      </c>
      <c r="C64" s="11">
        <v>7.0000000000000007E-2</v>
      </c>
      <c r="D64" s="11">
        <v>60.64</v>
      </c>
      <c r="E64" s="11">
        <f t="shared" si="0"/>
        <v>86628.57142857142</v>
      </c>
      <c r="F64" s="11">
        <v>25.58</v>
      </c>
      <c r="G64" s="11">
        <v>0.84</v>
      </c>
      <c r="H64" s="11">
        <f t="shared" si="1"/>
        <v>3.2838154808444098</v>
      </c>
      <c r="I64" s="11">
        <v>0.96</v>
      </c>
      <c r="J64" s="11">
        <v>6.03</v>
      </c>
      <c r="K64" s="11">
        <f t="shared" si="2"/>
        <v>628.12500000000011</v>
      </c>
      <c r="L64" s="11">
        <f t="shared" si="8"/>
        <v>26.61</v>
      </c>
      <c r="M64" s="11">
        <f t="shared" si="8"/>
        <v>67.510000000000005</v>
      </c>
      <c r="N64" s="11">
        <f t="shared" si="4"/>
        <v>253.70161593385947</v>
      </c>
      <c r="O64" s="18"/>
    </row>
    <row r="65" spans="1:15" s="7" customFormat="1" ht="13.5" x14ac:dyDescent="0.2">
      <c r="A65" s="2"/>
      <c r="B65" s="2" t="s">
        <v>61</v>
      </c>
      <c r="C65" s="12">
        <f>SUM(C57:C64)</f>
        <v>38.47</v>
      </c>
      <c r="D65" s="12">
        <f>SUM(D57:D64)</f>
        <v>348.9</v>
      </c>
      <c r="E65" s="12">
        <f>IF(C65=0,0, D65/C65%)</f>
        <v>906.94047309591883</v>
      </c>
      <c r="F65" s="12">
        <f>SUM(F57:F64)</f>
        <v>101.17999999999999</v>
      </c>
      <c r="G65" s="12">
        <f>SUM(G57:G64)</f>
        <v>228.56999999999996</v>
      </c>
      <c r="H65" s="12">
        <f>IF(F65=0,0, G65/F65%)</f>
        <v>225.90432891875861</v>
      </c>
      <c r="I65" s="12">
        <f>SUM(I57:I64)</f>
        <v>33.050000000000004</v>
      </c>
      <c r="J65" s="12">
        <f>SUM(J57:J64)</f>
        <v>196.23</v>
      </c>
      <c r="K65" s="12">
        <f>IF(I65=0,0, J65/I65%)</f>
        <v>593.73676248108916</v>
      </c>
      <c r="L65" s="12">
        <f>SUM(L57:L64)</f>
        <v>172.7</v>
      </c>
      <c r="M65" s="12">
        <f>SUM(M57:M64)</f>
        <v>773.7</v>
      </c>
      <c r="N65" s="12">
        <f>IF(L65=0,0, M65/L65%)</f>
        <v>448.00231615518248</v>
      </c>
      <c r="O65" s="18"/>
    </row>
    <row r="66" spans="1:15" s="7" customFormat="1" ht="13.5" x14ac:dyDescent="0.2">
      <c r="A66" s="2"/>
      <c r="B66" s="2" t="s">
        <v>62</v>
      </c>
      <c r="C66" s="12">
        <f>SUM(C56,C54,C46,C26,C65)</f>
        <v>18649.604500000001</v>
      </c>
      <c r="D66" s="12">
        <f>SUM(D56,D54,D46,D26,D65)</f>
        <v>13649.16</v>
      </c>
      <c r="E66" s="12">
        <f t="shared" si="0"/>
        <v>73.187396547739112</v>
      </c>
      <c r="F66" s="12">
        <f>SUM(F56,F54,F46,F26,F65)</f>
        <v>10257.880000000001</v>
      </c>
      <c r="G66" s="12">
        <f>SUM(G56,G54,G46,G26,G65)</f>
        <v>13031.479999999996</v>
      </c>
      <c r="H66" s="12">
        <f t="shared" si="1"/>
        <v>127.03872535065719</v>
      </c>
      <c r="I66" s="12">
        <f>SUM(I56,I54,I46,I26,I65)</f>
        <v>4609.3024999999989</v>
      </c>
      <c r="J66" s="12">
        <f>SUM(J56,J54,J46,J26,J65)</f>
        <v>2489.3139999999999</v>
      </c>
      <c r="K66" s="12">
        <f t="shared" si="2"/>
        <v>54.006305726300248</v>
      </c>
      <c r="L66" s="12">
        <f>SUM(L56,L54,L46,L26,L65)</f>
        <v>33516.786999999997</v>
      </c>
      <c r="M66" s="12">
        <f>SUM(M56,M54,M46,M26,M65)</f>
        <v>29169.954000000002</v>
      </c>
      <c r="N66" s="12">
        <f t="shared" si="4"/>
        <v>87.030877989587736</v>
      </c>
      <c r="O66" s="18"/>
    </row>
    <row r="67" spans="1:15" x14ac:dyDescent="0.25">
      <c r="O67" s="18"/>
    </row>
  </sheetData>
  <mergeCells count="9">
    <mergeCell ref="O3:O67"/>
    <mergeCell ref="A2:J2"/>
    <mergeCell ref="K2:N2"/>
    <mergeCell ref="A3:A4"/>
    <mergeCell ref="B3:B4"/>
    <mergeCell ref="C3:E3"/>
    <mergeCell ref="F3:H3"/>
    <mergeCell ref="I3:K3"/>
    <mergeCell ref="L3:N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acp achievment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2021-07-07T11:11:31Z</dcterms:modified>
</cp:coreProperties>
</file>