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xampp\htdocs\slbc_chhattisgarh\download\acp_achievement\"/>
    </mc:Choice>
  </mc:AlternateContent>
  <bookViews>
    <workbookView xWindow="0" yWindow="0" windowWidth="20490" windowHeight="7755" tabRatio="457"/>
  </bookViews>
  <sheets>
    <sheet name="ACP ACHIVEMENT" sheetId="4" r:id="rId1"/>
  </sheets>
  <calcPr calcId="152511" iterateDelta="1E-4"/>
</workbook>
</file>

<file path=xl/calcChain.xml><?xml version="1.0" encoding="utf-8"?>
<calcChain xmlns="http://schemas.openxmlformats.org/spreadsheetml/2006/main">
  <c r="J65" i="4" l="1"/>
  <c r="I65" i="4"/>
  <c r="K65" i="4" s="1"/>
  <c r="G65" i="4"/>
  <c r="F65" i="4"/>
  <c r="H65" i="4" s="1"/>
  <c r="D65" i="4"/>
  <c r="C65" i="4"/>
  <c r="E65" i="4" s="1"/>
  <c r="M64" i="4"/>
  <c r="L64" i="4"/>
  <c r="N64" i="4" s="1"/>
  <c r="K64" i="4"/>
  <c r="H64" i="4"/>
  <c r="E64" i="4"/>
  <c r="M63" i="4"/>
  <c r="L63" i="4"/>
  <c r="N63" i="4" s="1"/>
  <c r="K63" i="4"/>
  <c r="H63" i="4"/>
  <c r="E63" i="4"/>
  <c r="M62" i="4"/>
  <c r="L62" i="4"/>
  <c r="N62" i="4" s="1"/>
  <c r="K62" i="4"/>
  <c r="H62" i="4"/>
  <c r="E62" i="4"/>
  <c r="M61" i="4"/>
  <c r="L61" i="4"/>
  <c r="N61" i="4" s="1"/>
  <c r="K61" i="4"/>
  <c r="H61" i="4"/>
  <c r="E61" i="4"/>
  <c r="M60" i="4"/>
  <c r="L60" i="4"/>
  <c r="N60" i="4" s="1"/>
  <c r="K60" i="4"/>
  <c r="H60" i="4"/>
  <c r="E60" i="4"/>
  <c r="M59" i="4"/>
  <c r="L59" i="4"/>
  <c r="N59" i="4" s="1"/>
  <c r="K59" i="4"/>
  <c r="H59" i="4"/>
  <c r="E59" i="4"/>
  <c r="M58" i="4"/>
  <c r="L58" i="4"/>
  <c r="N58" i="4" s="1"/>
  <c r="K58" i="4"/>
  <c r="H58" i="4"/>
  <c r="E58" i="4"/>
  <c r="M57" i="4"/>
  <c r="M65" i="4" s="1"/>
  <c r="L57" i="4"/>
  <c r="L65" i="4" s="1"/>
  <c r="N65" i="4" s="1"/>
  <c r="K57" i="4"/>
  <c r="H57" i="4"/>
  <c r="E57" i="4"/>
  <c r="J56" i="4"/>
  <c r="J66" i="4" s="1"/>
  <c r="I56" i="4"/>
  <c r="I66" i="4" s="1"/>
  <c r="G56" i="4"/>
  <c r="G66" i="4" s="1"/>
  <c r="F56" i="4"/>
  <c r="F66" i="4" s="1"/>
  <c r="D56" i="4"/>
  <c r="D66" i="4" s="1"/>
  <c r="C56" i="4"/>
  <c r="C66" i="4" s="1"/>
  <c r="M55" i="4"/>
  <c r="M56" i="4" s="1"/>
  <c r="L55" i="4"/>
  <c r="L56" i="4" s="1"/>
  <c r="K55" i="4"/>
  <c r="H55" i="4"/>
  <c r="E55" i="4"/>
  <c r="J54" i="4"/>
  <c r="I54" i="4"/>
  <c r="K54" i="4" s="1"/>
  <c r="G54" i="4"/>
  <c r="F54" i="4"/>
  <c r="H54" i="4" s="1"/>
  <c r="D54" i="4"/>
  <c r="C54" i="4"/>
  <c r="E54" i="4" s="1"/>
  <c r="M53" i="4"/>
  <c r="L53" i="4"/>
  <c r="N53" i="4" s="1"/>
  <c r="K53" i="4"/>
  <c r="H53" i="4"/>
  <c r="E53" i="4"/>
  <c r="M52" i="4"/>
  <c r="L52" i="4"/>
  <c r="N52" i="4" s="1"/>
  <c r="K52" i="4"/>
  <c r="H52" i="4"/>
  <c r="E52" i="4"/>
  <c r="M51" i="4"/>
  <c r="L51" i="4"/>
  <c r="N51" i="4" s="1"/>
  <c r="K51" i="4"/>
  <c r="H51" i="4"/>
  <c r="E51" i="4"/>
  <c r="M50" i="4"/>
  <c r="L50" i="4"/>
  <c r="N50" i="4" s="1"/>
  <c r="K50" i="4"/>
  <c r="H50" i="4"/>
  <c r="E50" i="4"/>
  <c r="M49" i="4"/>
  <c r="L49" i="4"/>
  <c r="N49" i="4" s="1"/>
  <c r="K49" i="4"/>
  <c r="H49" i="4"/>
  <c r="E49" i="4"/>
  <c r="M48" i="4"/>
  <c r="L48" i="4"/>
  <c r="N48" i="4" s="1"/>
  <c r="K48" i="4"/>
  <c r="H48" i="4"/>
  <c r="E48" i="4"/>
  <c r="M47" i="4"/>
  <c r="M54" i="4" s="1"/>
  <c r="L47" i="4"/>
  <c r="L54" i="4" s="1"/>
  <c r="N54" i="4" s="1"/>
  <c r="K47" i="4"/>
  <c r="H47" i="4"/>
  <c r="E47" i="4"/>
  <c r="J46" i="4"/>
  <c r="I46" i="4"/>
  <c r="K46" i="4" s="1"/>
  <c r="G46" i="4"/>
  <c r="F46" i="4"/>
  <c r="H46" i="4" s="1"/>
  <c r="D46" i="4"/>
  <c r="C46" i="4"/>
  <c r="E46" i="4" s="1"/>
  <c r="M45" i="4"/>
  <c r="L45" i="4"/>
  <c r="N45" i="4" s="1"/>
  <c r="K45" i="4"/>
  <c r="H45" i="4"/>
  <c r="E45" i="4"/>
  <c r="M44" i="4"/>
  <c r="L44" i="4"/>
  <c r="N44" i="4" s="1"/>
  <c r="K44" i="4"/>
  <c r="H44" i="4"/>
  <c r="E44" i="4"/>
  <c r="M43" i="4"/>
  <c r="L43" i="4"/>
  <c r="N43" i="4" s="1"/>
  <c r="K43" i="4"/>
  <c r="H43" i="4"/>
  <c r="E43" i="4"/>
  <c r="M42" i="4"/>
  <c r="L42" i="4"/>
  <c r="N42" i="4" s="1"/>
  <c r="K42" i="4"/>
  <c r="H42" i="4"/>
  <c r="E42" i="4"/>
  <c r="M41" i="4"/>
  <c r="L41" i="4"/>
  <c r="N41" i="4" s="1"/>
  <c r="K41" i="4"/>
  <c r="H41" i="4"/>
  <c r="E41" i="4"/>
  <c r="M40" i="4"/>
  <c r="L40" i="4"/>
  <c r="N40" i="4" s="1"/>
  <c r="K40" i="4"/>
  <c r="H40" i="4"/>
  <c r="E40" i="4"/>
  <c r="M39" i="4"/>
  <c r="L39" i="4"/>
  <c r="N39" i="4" s="1"/>
  <c r="K39" i="4"/>
  <c r="H39" i="4"/>
  <c r="E39" i="4"/>
  <c r="M38" i="4"/>
  <c r="L38" i="4"/>
  <c r="N38" i="4" s="1"/>
  <c r="K38" i="4"/>
  <c r="H38" i="4"/>
  <c r="E38" i="4"/>
  <c r="M37" i="4"/>
  <c r="L37" i="4"/>
  <c r="N37" i="4" s="1"/>
  <c r="K37" i="4"/>
  <c r="H37" i="4"/>
  <c r="E37" i="4"/>
  <c r="M36" i="4"/>
  <c r="L36" i="4"/>
  <c r="N36" i="4" s="1"/>
  <c r="K36" i="4"/>
  <c r="H36" i="4"/>
  <c r="E36" i="4"/>
  <c r="M35" i="4"/>
  <c r="L35" i="4"/>
  <c r="N35" i="4" s="1"/>
  <c r="K35" i="4"/>
  <c r="H35" i="4"/>
  <c r="E35" i="4"/>
  <c r="M34" i="4"/>
  <c r="L34" i="4"/>
  <c r="N34" i="4" s="1"/>
  <c r="K34" i="4"/>
  <c r="H34" i="4"/>
  <c r="E34" i="4"/>
  <c r="M33" i="4"/>
  <c r="L33" i="4"/>
  <c r="N33" i="4" s="1"/>
  <c r="K33" i="4"/>
  <c r="H33" i="4"/>
  <c r="E33" i="4"/>
  <c r="M32" i="4"/>
  <c r="L32" i="4"/>
  <c r="N32" i="4" s="1"/>
  <c r="K32" i="4"/>
  <c r="H32" i="4"/>
  <c r="E32" i="4"/>
  <c r="M31" i="4"/>
  <c r="L31" i="4"/>
  <c r="N31" i="4" s="1"/>
  <c r="K31" i="4"/>
  <c r="H31" i="4"/>
  <c r="E31" i="4"/>
  <c r="M30" i="4"/>
  <c r="L30" i="4"/>
  <c r="N30" i="4" s="1"/>
  <c r="K30" i="4"/>
  <c r="H30" i="4"/>
  <c r="E30" i="4"/>
  <c r="M29" i="4"/>
  <c r="L29" i="4"/>
  <c r="N29" i="4" s="1"/>
  <c r="K29" i="4"/>
  <c r="H29" i="4"/>
  <c r="E29" i="4"/>
  <c r="M28" i="4"/>
  <c r="L28" i="4"/>
  <c r="N28" i="4" s="1"/>
  <c r="K28" i="4"/>
  <c r="H28" i="4"/>
  <c r="E28" i="4"/>
  <c r="M27" i="4"/>
  <c r="M46" i="4" s="1"/>
  <c r="L27" i="4"/>
  <c r="L46" i="4" s="1"/>
  <c r="K27" i="4"/>
  <c r="H27" i="4"/>
  <c r="E27" i="4"/>
  <c r="J26" i="4"/>
  <c r="I26" i="4"/>
  <c r="K26" i="4" s="1"/>
  <c r="G26" i="4"/>
  <c r="F26" i="4"/>
  <c r="H26" i="4" s="1"/>
  <c r="D26" i="4"/>
  <c r="C26" i="4"/>
  <c r="E26" i="4" s="1"/>
  <c r="M25" i="4"/>
  <c r="L25" i="4"/>
  <c r="N25" i="4" s="1"/>
  <c r="K25" i="4"/>
  <c r="H25" i="4"/>
  <c r="E25" i="4"/>
  <c r="M24" i="4"/>
  <c r="L24" i="4"/>
  <c r="N24" i="4" s="1"/>
  <c r="K24" i="4"/>
  <c r="H24" i="4"/>
  <c r="E24" i="4"/>
  <c r="M23" i="4"/>
  <c r="L23" i="4"/>
  <c r="N23" i="4" s="1"/>
  <c r="K23" i="4"/>
  <c r="H23" i="4"/>
  <c r="E23" i="4"/>
  <c r="M22" i="4"/>
  <c r="L22" i="4"/>
  <c r="N22" i="4" s="1"/>
  <c r="K22" i="4"/>
  <c r="H22" i="4"/>
  <c r="E22" i="4"/>
  <c r="M21" i="4"/>
  <c r="L21" i="4"/>
  <c r="N21" i="4" s="1"/>
  <c r="K21" i="4"/>
  <c r="H21" i="4"/>
  <c r="E21" i="4"/>
  <c r="M20" i="4"/>
  <c r="L20" i="4"/>
  <c r="N20" i="4" s="1"/>
  <c r="K20" i="4"/>
  <c r="H20" i="4"/>
  <c r="E20" i="4"/>
  <c r="M19" i="4"/>
  <c r="L19" i="4"/>
  <c r="N19" i="4" s="1"/>
  <c r="K19" i="4"/>
  <c r="H19" i="4"/>
  <c r="E19" i="4"/>
  <c r="M18" i="4"/>
  <c r="L18" i="4"/>
  <c r="N18" i="4" s="1"/>
  <c r="K18" i="4"/>
  <c r="H18" i="4"/>
  <c r="E18" i="4"/>
  <c r="M17" i="4"/>
  <c r="L17" i="4"/>
  <c r="N17" i="4" s="1"/>
  <c r="K17" i="4"/>
  <c r="H17" i="4"/>
  <c r="E17" i="4"/>
  <c r="M16" i="4"/>
  <c r="L16" i="4"/>
  <c r="N16" i="4" s="1"/>
  <c r="K16" i="4"/>
  <c r="H16" i="4"/>
  <c r="E16" i="4"/>
  <c r="M15" i="4"/>
  <c r="L15" i="4"/>
  <c r="N15" i="4" s="1"/>
  <c r="K15" i="4"/>
  <c r="H15" i="4"/>
  <c r="E15" i="4"/>
  <c r="M14" i="4"/>
  <c r="L14" i="4"/>
  <c r="N14" i="4" s="1"/>
  <c r="K14" i="4"/>
  <c r="H14" i="4"/>
  <c r="E14" i="4"/>
  <c r="M13" i="4"/>
  <c r="L13" i="4"/>
  <c r="N13" i="4" s="1"/>
  <c r="K13" i="4"/>
  <c r="H13" i="4"/>
  <c r="E13" i="4"/>
  <c r="M12" i="4"/>
  <c r="L12" i="4"/>
  <c r="N12" i="4" s="1"/>
  <c r="K12" i="4"/>
  <c r="H12" i="4"/>
  <c r="E12" i="4"/>
  <c r="M11" i="4"/>
  <c r="L11" i="4"/>
  <c r="N11" i="4" s="1"/>
  <c r="K11" i="4"/>
  <c r="H11" i="4"/>
  <c r="E11" i="4"/>
  <c r="M10" i="4"/>
  <c r="L10" i="4"/>
  <c r="N10" i="4" s="1"/>
  <c r="K10" i="4"/>
  <c r="H10" i="4"/>
  <c r="E10" i="4"/>
  <c r="M9" i="4"/>
  <c r="L9" i="4"/>
  <c r="N9" i="4" s="1"/>
  <c r="K9" i="4"/>
  <c r="H9" i="4"/>
  <c r="E9" i="4"/>
  <c r="M8" i="4"/>
  <c r="L8" i="4"/>
  <c r="N8" i="4" s="1"/>
  <c r="K8" i="4"/>
  <c r="H8" i="4"/>
  <c r="E8" i="4"/>
  <c r="M7" i="4"/>
  <c r="L7" i="4"/>
  <c r="N7" i="4" s="1"/>
  <c r="K7" i="4"/>
  <c r="H7" i="4"/>
  <c r="E7" i="4"/>
  <c r="M6" i="4"/>
  <c r="L6" i="4"/>
  <c r="N6" i="4" s="1"/>
  <c r="K6" i="4"/>
  <c r="H6" i="4"/>
  <c r="E6" i="4"/>
  <c r="M5" i="4"/>
  <c r="M26" i="4" s="1"/>
  <c r="L5" i="4"/>
  <c r="L26" i="4" s="1"/>
  <c r="K5" i="4"/>
  <c r="H5" i="4"/>
  <c r="E5" i="4"/>
  <c r="M66" i="4" l="1"/>
  <c r="N26" i="4"/>
  <c r="N5" i="4"/>
  <c r="N46" i="4"/>
  <c r="L66" i="4"/>
  <c r="N66" i="4" s="1"/>
  <c r="N56" i="4"/>
  <c r="E66" i="4"/>
  <c r="H66" i="4"/>
  <c r="K66" i="4"/>
  <c r="N27" i="4"/>
  <c r="N47" i="4"/>
  <c r="N55" i="4"/>
  <c r="H56" i="4"/>
  <c r="N57" i="4"/>
  <c r="E56" i="4"/>
  <c r="K56" i="4"/>
</calcChain>
</file>

<file path=xl/sharedStrings.xml><?xml version="1.0" encoding="utf-8"?>
<sst xmlns="http://schemas.openxmlformats.org/spreadsheetml/2006/main" count="84" uniqueCount="75">
  <si>
    <t>NAME OF THE BANK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</si>
  <si>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</si>
  <si>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</si>
  <si>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</si>
  <si>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</si>
  <si>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</si>
  <si>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</si>
  <si>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</si>
  <si>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</si>
  <si>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</si>
  <si>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SIDBI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</si>
  <si>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</si>
  <si>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</si>
  <si>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</si>
  <si>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</si>
  <si>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</si>
  <si>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</si>
  <si>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</si>
  <si>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</si>
  <si>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</si>
  <si>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</si>
  <si>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</si>
  <si>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</si>
  <si>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IDFC FIRST 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</si>
  <si>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</si>
  <si>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</si>
  <si>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</si>
  <si>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</si>
  <si>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</si>
  <si>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</si>
  <si>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RBL Bank Ltd</t>
  </si>
  <si>
    <t>SOUTH INDIAN BANK</t>
  </si>
  <si>
    <t>TAMILNAD MERCANTILE BANK</t>
  </si>
  <si>
    <t>YES BANK LTD</t>
  </si>
  <si>
    <t>SUB TOTAL (PRIVATE BANKs)</t>
  </si>
  <si>
    <t>APEX BANK</t>
  </si>
  <si>
    <t>LAXMI MAH NAG SAH BANK</t>
  </si>
  <si>
    <t>NAGPUR NAGRIK SAH. BANK</t>
  </si>
  <si>
    <t>NAGRIK SAH BANK</t>
  </si>
  <si>
    <t>PRAGATI MAH NAG SAH BANK</t>
  </si>
  <si>
    <t>RAI URB COOP MERC BANK</t>
  </si>
  <si>
    <t>VYAVASAYAK SAH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</si>
  <si>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</si>
  <si>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</si>
  <si>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</si>
  <si>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</si>
  <si>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</si>
  <si>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</si>
  <si>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</si>
  <si>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</si>
  <si>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</si>
  <si>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</si>
  <si>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</si>
  <si>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</si>
  <si>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GRAND TOTAL</t>
  </si>
  <si>
    <t>ALLAHABAD BANK</t>
  </si>
  <si>
    <t>ANDHRA BANK</t>
  </si>
  <si>
    <t>CORPORATION BANK</t>
  </si>
  <si>
    <t>DENA BANK</t>
  </si>
  <si>
    <t>ORIENTAL BANK OF COMMERCE</t>
  </si>
  <si>
    <t>SYNDICATE BANK</t>
  </si>
  <si>
    <t>UNITED BANK OF INDIA</t>
  </si>
  <si>
    <t>VIJAYA BANK</t>
  </si>
  <si>
    <t>TABLE No.4C</t>
  </si>
  <si>
    <t xml:space="preserve">BANK-WISE INFORMATION REGARDING ACP ACHEIVEEMNT </t>
  </si>
  <si>
    <t>DATA FOR THE YEAR ENDED 30TH SEPT 2020</t>
  </si>
  <si>
    <t>(Rs. In crore)</t>
  </si>
  <si>
    <t>S No.</t>
  </si>
  <si>
    <t>AGRL &amp; ALLIED</t>
  </si>
  <si>
    <t>MSE</t>
  </si>
  <si>
    <t>OTHER PSA</t>
  </si>
  <si>
    <t>TOTAL PSA</t>
  </si>
  <si>
    <t>Commitm't</t>
  </si>
  <si>
    <t>Achievem't</t>
  </si>
  <si>
    <t>% Ach.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</si>
</sst>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0.5"/>
      <name val="Arial"/>
      <family val="2"/>
    </font>
    <font>
      <sz val="10"/>
      <name val="Arial"/>
      <family val="2"/>
    </font>
    <font>
      <sz val="10.5"/>
      <name val="Arial"/>
      <family val="2"/>
    </font>
    <font>
      <b/>
      <sz val="9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2">
    <xf numFmtId="0" fontId="0" fillId="0" borderId="0"/>
    <xf numFmtId="0" fontId="1" fillId="2" borderId="0"/>
    <xf numFmtId="0" fontId="1" fillId="3" borderId="0"/>
    <xf numFmtId="0" fontId="1" fillId="4" borderId="0"/>
    <xf numFmtId="0" fontId="1" fillId="5" borderId="0"/>
    <xf numFmtId="0" fontId="1" fillId="6" borderId="0"/>
    <xf numFmtId="0" fontId="1" fillId="7" borderId="0"/>
    <xf numFmtId="0" fontId="1" fillId="8" borderId="0"/>
    <xf numFmtId="0" fontId="1" fillId="9" borderId="0"/>
    <xf numFmtId="0" fontId="1" fillId="10" borderId="0"/>
    <xf numFmtId="0" fontId="1" fillId="5" borderId="0"/>
    <xf numFmtId="0" fontId="1" fillId="8" borderId="0"/>
    <xf numFmtId="0" fontId="1" fillId="11" borderId="0"/>
    <xf numFmtId="0" fontId="2" fillId="12" borderId="0"/>
    <xf numFmtId="0" fontId="2" fillId="9" borderId="0"/>
    <xf numFmtId="0" fontId="2" fillId="10" borderId="0"/>
    <xf numFmtId="0" fontId="2" fillId="13" borderId="0"/>
    <xf numFmtId="0" fontId="2" fillId="14" borderId="0"/>
    <xf numFmtId="0" fontId="2" fillId="15" borderId="0"/>
    <xf numFmtId="0" fontId="2" fillId="16" borderId="0"/>
    <xf numFmtId="0" fontId="2" fillId="17" borderId="0"/>
    <xf numFmtId="0" fontId="2" fillId="18" borderId="0"/>
    <xf numFmtId="0" fontId="2" fillId="13" borderId="0"/>
    <xf numFmtId="0" fontId="2" fillId="14" borderId="0"/>
    <xf numFmtId="0" fontId="2" fillId="19" borderId="0"/>
    <xf numFmtId="0" fontId="3" fillId="3" borderId="0"/>
    <xf numFmtId="0" fontId="4" fillId="20" borderId="1"/>
    <xf numFmtId="0" fontId="5" fillId="21" borderId="2"/>
    <xf numFmtId="0" fontId="6" fillId="0" borderId="0"/>
    <xf numFmtId="0" fontId="7" fillId="4" borderId="0"/>
    <xf numFmtId="0" fontId="8" fillId="0" borderId="3"/>
    <xf numFmtId="0" fontId="9" fillId="0" borderId="4"/>
    <xf numFmtId="0" fontId="10" fillId="0" borderId="5"/>
    <xf numFmtId="0" fontId="10" fillId="0" borderId="0"/>
    <xf numFmtId="0" fontId="11" fillId="7" borderId="1"/>
    <xf numFmtId="0" fontId="12" fillId="0" borderId="6"/>
    <xf numFmtId="0" fontId="13" fillId="22" borderId="0"/>
    <xf numFmtId="0" fontId="22" fillId="23" borderId="7"/>
    <xf numFmtId="0" fontId="14" fillId="20" borderId="8"/>
    <xf numFmtId="0" fontId="15" fillId="0" borderId="0"/>
    <xf numFmtId="0" fontId="16" fillId="0" borderId="9"/>
    <xf numFmtId="0" fontId="17" fillId="0" borderId="0"/>
  </cellStyleXfs>
  <cellXfs count="20">
    <xf numFmtId="0" fontId="0" fillId="0" borderId="0" xfId="0"/>
    <xf numFmtId="0" fontId="0" fillId="0" borderId="0" xfId="0"/>
    <xf numFmtId="0" fontId="18" fillId="0" borderId="0" xfId="0" applyFont="1"/>
    <xf numFmtId="2" fontId="18" fillId="0" borderId="0" xfId="0" applyNumberFormat="1" applyFont="1"/>
    <xf numFmtId="0" fontId="20" fillId="0" borderId="10" xfId="0" applyFont="1" applyBorder="1" applyAlignment="1">
      <alignment vertical="center"/>
    </xf>
    <xf numFmtId="2" fontId="21" fillId="0" borderId="10" xfId="0" applyNumberFormat="1" applyFont="1" applyBorder="1" applyAlignment="1">
      <alignment vertical="center"/>
    </xf>
    <xf numFmtId="0" fontId="20" fillId="0" borderId="0" xfId="0" applyFont="1"/>
    <xf numFmtId="0" fontId="20" fillId="0" borderId="10" xfId="0" applyFont="1" applyBorder="1"/>
    <xf numFmtId="0" fontId="20" fillId="0" borderId="0" xfId="0" applyFont="1" applyAlignment="1">
      <alignment vertical="center"/>
    </xf>
    <xf numFmtId="0" fontId="20" fillId="0" borderId="0" xfId="0" applyFont="1" applyAlignment="1">
      <alignment vertical="center" wrapText="1"/>
    </xf>
    <xf numFmtId="0" fontId="0" fillId="0" borderId="10" xfId="0" applyBorder="1"/>
    <xf numFmtId="0" fontId="0" fillId="0" borderId="10" xfId="0" applyBorder="1" applyAlignment="1">
      <alignment vertical="center"/>
    </xf>
    <xf numFmtId="2" fontId="23" fillId="0" borderId="10" xfId="0" applyNumberFormat="1" applyFont="1" applyBorder="1" applyAlignment="1">
      <alignment vertical="center"/>
    </xf>
    <xf numFmtId="2" fontId="0" fillId="0" borderId="0" xfId="0" applyNumberFormat="1"/>
    <xf numFmtId="2" fontId="20" fillId="0" borderId="10" xfId="0" applyNumberFormat="1" applyFont="1" applyBorder="1" applyAlignment="1">
      <alignment vertical="center" wrapText="1"/>
    </xf>
    <xf numFmtId="2" fontId="0" fillId="24" borderId="0" xfId="0" applyNumberFormat="1" applyFill="1"/>
    <xf numFmtId="2" fontId="19" fillId="0" borderId="0" xfId="0" applyNumberFormat="1" applyFont="1" applyAlignment="1">
      <alignment horizontal="center"/>
    </xf>
    <xf numFmtId="0" fontId="20" fillId="0" borderId="10" xfId="0" applyFont="1" applyBorder="1" applyAlignment="1">
      <alignment horizontal="center" vertical="center" wrapText="1"/>
    </xf>
    <xf numFmtId="2" fontId="24" fillId="0" borderId="0" xfId="0" applyNumberFormat="1" applyFont="1" applyAlignment="1">
      <alignment horizontal="center"/>
    </xf>
    <xf numFmtId="2" fontId="20" fillId="0" borderId="10" xfId="0" applyNumberFormat="1" applyFont="1" applyBorder="1" applyAlignment="1">
      <alignment horizontal="center" vertical="center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6"/>
  <sheetViews>
    <sheetView tabSelected="1" workbookViewId="0">
      <selection activeCell="A2" sqref="A2:J2"/>
    </sheetView>
  </sheetViews>
  <sheetFormatPr defaultRowHeight="12.75" x14ac:dyDescent="0.2"/>
  <cols>
    <col min="1" max="1" width="5.5703125" style="1" customWidth="1"/>
    <col min="2" max="2" width="28.5703125" style="1" customWidth="1"/>
    <col min="3" max="3" width="11.42578125" style="13" customWidth="1"/>
    <col min="4" max="4" width="10.85546875" style="13" customWidth="1"/>
    <col min="5" max="5" width="12.28515625" style="13" customWidth="1"/>
    <col min="6" max="6" width="9.7109375" style="13" customWidth="1"/>
    <col min="7" max="7" width="10.5703125" style="13" customWidth="1"/>
    <col min="8" max="8" width="8.7109375" style="13" customWidth="1"/>
    <col min="9" max="9" width="10.28515625" style="15" customWidth="1"/>
    <col min="10" max="10" width="10.28515625" style="13" customWidth="1"/>
    <col min="11" max="11" width="8.7109375" style="13" customWidth="1"/>
    <col min="12" max="12" width="9.85546875" style="13" customWidth="1"/>
    <col min="13" max="13" width="10.28515625" style="13" customWidth="1"/>
    <col min="14" max="14" width="8.7109375" style="13" customWidth="1"/>
    <col min="15" max="220" width="9.140625" style="1" customWidth="1"/>
    <col min="221" max="16384" width="9.140625" style="1"/>
  </cols>
  <sheetData>
    <row r="1" spans="1:14" s="6" customFormat="1" ht="25.5" customHeight="1" x14ac:dyDescent="0.25">
      <c r="A1" s="2" t="s">
        <v>63</v>
      </c>
      <c r="C1" s="3" t="s">
        <v>64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s="6" customFormat="1" ht="15.95" customHeight="1" x14ac:dyDescent="0.25">
      <c r="A2" s="16" t="s">
        <v>65</v>
      </c>
      <c r="B2" s="16"/>
      <c r="C2" s="16"/>
      <c r="D2" s="16"/>
      <c r="E2" s="16"/>
      <c r="F2" s="16"/>
      <c r="G2" s="16"/>
      <c r="H2" s="16"/>
      <c r="I2" s="16"/>
      <c r="J2" s="16"/>
      <c r="K2" s="18" t="s">
        <v>66</v>
      </c>
      <c r="L2" s="18"/>
      <c r="M2" s="18"/>
      <c r="N2" s="18"/>
    </row>
    <row r="3" spans="1:14" s="8" customFormat="1" ht="14.25" customHeight="1" x14ac:dyDescent="0.2">
      <c r="A3" s="17" t="s">
        <v>67</v>
      </c>
      <c r="B3" s="17" t="s">
        <v>0</v>
      </c>
      <c r="C3" s="19" t="s">
        <v>68</v>
      </c>
      <c r="D3" s="19"/>
      <c r="E3" s="19"/>
      <c r="F3" s="19" t="s">
        <v>69</v>
      </c>
      <c r="G3" s="19"/>
      <c r="H3" s="19"/>
      <c r="I3" s="19" t="s">
        <v>70</v>
      </c>
      <c r="J3" s="19"/>
      <c r="K3" s="19"/>
      <c r="L3" s="19" t="s">
        <v>71</v>
      </c>
      <c r="M3" s="19"/>
      <c r="N3" s="19"/>
    </row>
    <row r="4" spans="1:14" s="9" customFormat="1" ht="15.95" customHeight="1" x14ac:dyDescent="0.2">
      <c r="A4" s="17"/>
      <c r="B4" s="17"/>
      <c r="C4" s="14" t="s">
        <v>72</v>
      </c>
      <c r="D4" s="14" t="s">
        <v>73</v>
      </c>
      <c r="E4" s="14" t="s">
        <v>74</v>
      </c>
      <c r="F4" s="14" t="s">
        <v>72</v>
      </c>
      <c r="G4" s="14" t="s">
        <v>73</v>
      </c>
      <c r="H4" s="14" t="s">
        <v>74</v>
      </c>
      <c r="I4" s="14" t="s">
        <v>72</v>
      </c>
      <c r="J4" s="14" t="s">
        <v>73</v>
      </c>
      <c r="K4" s="14" t="s">
        <v>74</v>
      </c>
      <c r="L4" s="14" t="s">
        <v>72</v>
      </c>
      <c r="M4" s="14" t="s">
        <v>73</v>
      </c>
      <c r="N4" s="14" t="s">
        <v>74</v>
      </c>
    </row>
    <row r="5" spans="1:14" ht="12" customHeight="1" x14ac:dyDescent="0.2">
      <c r="A5" s="11">
        <v>1</v>
      </c>
      <c r="B5" s="11" t="s">
        <v>55</v>
      </c>
      <c r="C5" s="12">
        <v>0</v>
      </c>
      <c r="D5" s="12">
        <v>0</v>
      </c>
      <c r="E5" s="12">
        <f>IF(C5=0,0, D5/C5%)</f>
        <v>0</v>
      </c>
      <c r="F5" s="12">
        <v>0</v>
      </c>
      <c r="G5" s="12">
        <v>0</v>
      </c>
      <c r="H5" s="12">
        <f>IF(F5=0,0, G5/F5%)</f>
        <v>0</v>
      </c>
      <c r="I5" s="12">
        <v>0</v>
      </c>
      <c r="J5" s="12">
        <v>0</v>
      </c>
      <c r="K5" s="12">
        <f>IF(I5=0,0, J5/I5%)</f>
        <v>0</v>
      </c>
      <c r="L5" s="12">
        <f>C5+F5+I5</f>
        <v>0</v>
      </c>
      <c r="M5" s="12">
        <f>D5+G5+J5</f>
        <v>0</v>
      </c>
      <c r="N5" s="12">
        <f>IF(L5=0,0, M5/L5%)</f>
        <v>0</v>
      </c>
    </row>
    <row r="6" spans="1:14" ht="12" customHeight="1" x14ac:dyDescent="0.2">
      <c r="A6" s="11">
        <v>2</v>
      </c>
      <c r="B6" s="11" t="s">
        <v>56</v>
      </c>
      <c r="C6" s="12">
        <v>0</v>
      </c>
      <c r="D6" s="12">
        <v>0</v>
      </c>
      <c r="E6" s="12">
        <f t="shared" ref="E6:E66" si="0">IF(C6=0,0, D6/C6%)</f>
        <v>0</v>
      </c>
      <c r="F6" s="12">
        <v>0</v>
      </c>
      <c r="G6" s="12">
        <v>0</v>
      </c>
      <c r="H6" s="12">
        <f t="shared" ref="H6:H66" si="1">IF(F6=0,0, G6/F6%)</f>
        <v>0</v>
      </c>
      <c r="I6" s="12">
        <v>0</v>
      </c>
      <c r="J6" s="12">
        <v>0</v>
      </c>
      <c r="K6" s="12">
        <f t="shared" ref="K6:K66" si="2">IF(I6=0,0, J6/I6%)</f>
        <v>0</v>
      </c>
      <c r="L6" s="12">
        <f t="shared" ref="L6:M25" si="3">C6+F6+I6</f>
        <v>0</v>
      </c>
      <c r="M6" s="12">
        <f t="shared" si="3"/>
        <v>0</v>
      </c>
      <c r="N6" s="12">
        <f t="shared" ref="N6:N66" si="4">IF(L6=0,0, M6/L6%)</f>
        <v>0</v>
      </c>
    </row>
    <row r="7" spans="1:14" ht="13.5" x14ac:dyDescent="0.2">
      <c r="A7" s="11">
        <v>3</v>
      </c>
      <c r="B7" s="11" t="s">
        <v>1</v>
      </c>
      <c r="C7" s="12">
        <v>1217.451</v>
      </c>
      <c r="D7" s="12">
        <v>571.72</v>
      </c>
      <c r="E7" s="12">
        <f t="shared" si="0"/>
        <v>46.960411548390866</v>
      </c>
      <c r="F7" s="12">
        <v>1019.93</v>
      </c>
      <c r="G7" s="12">
        <v>603.16</v>
      </c>
      <c r="H7" s="12">
        <f t="shared" si="1"/>
        <v>59.137391781788949</v>
      </c>
      <c r="I7" s="12">
        <v>379.48500000000001</v>
      </c>
      <c r="J7" s="12">
        <v>92.57</v>
      </c>
      <c r="K7" s="12">
        <f t="shared" si="2"/>
        <v>24.39358604424417</v>
      </c>
      <c r="L7" s="12">
        <f t="shared" si="3"/>
        <v>2616.866</v>
      </c>
      <c r="M7" s="12">
        <f t="shared" si="3"/>
        <v>1267.45</v>
      </c>
      <c r="N7" s="12">
        <f t="shared" si="4"/>
        <v>48.43389000430286</v>
      </c>
    </row>
    <row r="8" spans="1:14" ht="13.5" x14ac:dyDescent="0.2">
      <c r="A8" s="11">
        <v>4</v>
      </c>
      <c r="B8" s="11" t="s">
        <v>2</v>
      </c>
      <c r="C8" s="12">
        <v>338.91</v>
      </c>
      <c r="D8" s="12">
        <v>400.49</v>
      </c>
      <c r="E8" s="12">
        <f t="shared" si="0"/>
        <v>118.17001563837006</v>
      </c>
      <c r="F8" s="12">
        <v>267.61</v>
      </c>
      <c r="G8" s="12">
        <v>222.05</v>
      </c>
      <c r="H8" s="12">
        <f t="shared" si="1"/>
        <v>82.97522514106349</v>
      </c>
      <c r="I8" s="12">
        <v>149.57</v>
      </c>
      <c r="J8" s="12">
        <v>46.61</v>
      </c>
      <c r="K8" s="12">
        <f t="shared" si="2"/>
        <v>31.16266631008892</v>
      </c>
      <c r="L8" s="12">
        <f t="shared" si="3"/>
        <v>756.08999999999992</v>
      </c>
      <c r="M8" s="12">
        <f t="shared" si="3"/>
        <v>669.15</v>
      </c>
      <c r="N8" s="12">
        <f t="shared" si="4"/>
        <v>88.5013688846566</v>
      </c>
    </row>
    <row r="9" spans="1:14" ht="13.5" x14ac:dyDescent="0.2">
      <c r="A9" s="11">
        <v>5</v>
      </c>
      <c r="B9" s="11" t="s">
        <v>3</v>
      </c>
      <c r="C9" s="12">
        <v>161.31</v>
      </c>
      <c r="D9" s="12">
        <v>16.52</v>
      </c>
      <c r="E9" s="12">
        <f t="shared" si="0"/>
        <v>10.241150579629284</v>
      </c>
      <c r="F9" s="12">
        <v>117.92</v>
      </c>
      <c r="G9" s="12">
        <v>23.8</v>
      </c>
      <c r="H9" s="12">
        <f t="shared" si="1"/>
        <v>20.183175033921302</v>
      </c>
      <c r="I9" s="12">
        <v>53.11</v>
      </c>
      <c r="J9" s="12">
        <v>4.41</v>
      </c>
      <c r="K9" s="12">
        <f t="shared" si="2"/>
        <v>8.3035209941630583</v>
      </c>
      <c r="L9" s="12">
        <f t="shared" si="3"/>
        <v>332.34000000000003</v>
      </c>
      <c r="M9" s="12">
        <f t="shared" si="3"/>
        <v>44.730000000000004</v>
      </c>
      <c r="N9" s="12">
        <f t="shared" si="4"/>
        <v>13.459108142263947</v>
      </c>
    </row>
    <row r="10" spans="1:14" ht="13.5" x14ac:dyDescent="0.2">
      <c r="A10" s="11">
        <v>6</v>
      </c>
      <c r="B10" s="11" t="s">
        <v>4</v>
      </c>
      <c r="C10" s="12">
        <v>382.69099999999997</v>
      </c>
      <c r="D10" s="12">
        <v>23.7</v>
      </c>
      <c r="E10" s="12">
        <f t="shared" si="0"/>
        <v>6.1929859860827667</v>
      </c>
      <c r="F10" s="12">
        <v>597.85</v>
      </c>
      <c r="G10" s="12">
        <v>84.57</v>
      </c>
      <c r="H10" s="12">
        <f t="shared" si="1"/>
        <v>14.145688717905827</v>
      </c>
      <c r="I10" s="12">
        <v>203.73500000000001</v>
      </c>
      <c r="J10" s="12">
        <v>14.23</v>
      </c>
      <c r="K10" s="12">
        <f t="shared" si="2"/>
        <v>6.9845632807323241</v>
      </c>
      <c r="L10" s="12">
        <f t="shared" si="3"/>
        <v>1184.2759999999998</v>
      </c>
      <c r="M10" s="12">
        <f t="shared" si="3"/>
        <v>122.5</v>
      </c>
      <c r="N10" s="12">
        <f t="shared" si="4"/>
        <v>10.343872543224723</v>
      </c>
    </row>
    <row r="11" spans="1:14" ht="13.5" x14ac:dyDescent="0.2">
      <c r="A11" s="11">
        <v>7</v>
      </c>
      <c r="B11" s="11" t="s">
        <v>5</v>
      </c>
      <c r="C11" s="12">
        <v>667.26350000000002</v>
      </c>
      <c r="D11" s="12">
        <v>277.83</v>
      </c>
      <c r="E11" s="12">
        <f t="shared" si="0"/>
        <v>41.637224274967828</v>
      </c>
      <c r="F11" s="12">
        <v>427.05</v>
      </c>
      <c r="G11" s="12">
        <v>148.99</v>
      </c>
      <c r="H11" s="12">
        <f t="shared" si="1"/>
        <v>34.88818639503571</v>
      </c>
      <c r="I11" s="12">
        <v>191.44499999999999</v>
      </c>
      <c r="J11" s="12">
        <v>288.02999999999997</v>
      </c>
      <c r="K11" s="12">
        <f t="shared" si="2"/>
        <v>150.45052103737365</v>
      </c>
      <c r="L11" s="12">
        <f t="shared" si="3"/>
        <v>1285.7584999999999</v>
      </c>
      <c r="M11" s="12">
        <f t="shared" si="3"/>
        <v>714.84999999999991</v>
      </c>
      <c r="N11" s="12">
        <f t="shared" si="4"/>
        <v>55.597532507076565</v>
      </c>
    </row>
    <row r="12" spans="1:14" ht="13.5" x14ac:dyDescent="0.2">
      <c r="A12" s="11">
        <v>8</v>
      </c>
      <c r="B12" s="11" t="s">
        <v>57</v>
      </c>
      <c r="C12" s="12">
        <v>0</v>
      </c>
      <c r="D12" s="12">
        <v>0</v>
      </c>
      <c r="E12" s="12">
        <f t="shared" si="0"/>
        <v>0</v>
      </c>
      <c r="F12" s="12">
        <v>0</v>
      </c>
      <c r="G12" s="12">
        <v>0</v>
      </c>
      <c r="H12" s="12">
        <f t="shared" si="1"/>
        <v>0</v>
      </c>
      <c r="I12" s="12">
        <v>0</v>
      </c>
      <c r="J12" s="12">
        <v>0</v>
      </c>
      <c r="K12" s="12">
        <f t="shared" si="2"/>
        <v>0</v>
      </c>
      <c r="L12" s="12">
        <f t="shared" si="3"/>
        <v>0</v>
      </c>
      <c r="M12" s="12">
        <f t="shared" si="3"/>
        <v>0</v>
      </c>
      <c r="N12" s="12">
        <f t="shared" si="4"/>
        <v>0</v>
      </c>
    </row>
    <row r="13" spans="1:14" ht="13.5" x14ac:dyDescent="0.2">
      <c r="A13" s="11">
        <v>9</v>
      </c>
      <c r="B13" s="11" t="s">
        <v>58</v>
      </c>
      <c r="C13" s="12">
        <v>0</v>
      </c>
      <c r="D13" s="12">
        <v>0</v>
      </c>
      <c r="E13" s="12">
        <f t="shared" si="0"/>
        <v>0</v>
      </c>
      <c r="F13" s="12">
        <v>0</v>
      </c>
      <c r="G13" s="12">
        <v>0</v>
      </c>
      <c r="H13" s="12">
        <f t="shared" si="1"/>
        <v>0</v>
      </c>
      <c r="I13" s="12">
        <v>0</v>
      </c>
      <c r="J13" s="12">
        <v>0</v>
      </c>
      <c r="K13" s="12">
        <f t="shared" si="2"/>
        <v>0</v>
      </c>
      <c r="L13" s="12">
        <f t="shared" si="3"/>
        <v>0</v>
      </c>
      <c r="M13" s="12">
        <f t="shared" si="3"/>
        <v>0</v>
      </c>
      <c r="N13" s="12">
        <f t="shared" si="4"/>
        <v>0</v>
      </c>
    </row>
    <row r="14" spans="1:14" ht="13.5" x14ac:dyDescent="0.2">
      <c r="A14" s="11">
        <v>10</v>
      </c>
      <c r="B14" s="11" t="s">
        <v>6</v>
      </c>
      <c r="C14" s="12">
        <v>300.27</v>
      </c>
      <c r="D14" s="12">
        <v>43.45</v>
      </c>
      <c r="E14" s="12">
        <f t="shared" si="0"/>
        <v>14.470310054284479</v>
      </c>
      <c r="F14" s="12">
        <v>284</v>
      </c>
      <c r="G14" s="12">
        <v>173.41</v>
      </c>
      <c r="H14" s="12">
        <f t="shared" si="1"/>
        <v>61.059859154929576</v>
      </c>
      <c r="I14" s="12">
        <v>175.61</v>
      </c>
      <c r="J14" s="12">
        <v>13.35</v>
      </c>
      <c r="K14" s="12">
        <f t="shared" si="2"/>
        <v>7.6020727748989225</v>
      </c>
      <c r="L14" s="12">
        <f t="shared" si="3"/>
        <v>759.88</v>
      </c>
      <c r="M14" s="12">
        <f t="shared" si="3"/>
        <v>230.21</v>
      </c>
      <c r="N14" s="12">
        <f t="shared" si="4"/>
        <v>30.295572985208192</v>
      </c>
    </row>
    <row r="15" spans="1:14" ht="13.5" x14ac:dyDescent="0.2">
      <c r="A15" s="11">
        <v>11</v>
      </c>
      <c r="B15" s="11" t="s">
        <v>7</v>
      </c>
      <c r="C15" s="12">
        <v>166.34</v>
      </c>
      <c r="D15" s="12">
        <v>55.26</v>
      </c>
      <c r="E15" s="12">
        <f t="shared" si="0"/>
        <v>33.22111338222917</v>
      </c>
      <c r="F15" s="12">
        <v>179.77</v>
      </c>
      <c r="G15" s="12">
        <v>21.45</v>
      </c>
      <c r="H15" s="12">
        <f t="shared" si="1"/>
        <v>11.931912999944373</v>
      </c>
      <c r="I15" s="12">
        <v>78.279999999999902</v>
      </c>
      <c r="J15" s="12">
        <v>35.69</v>
      </c>
      <c r="K15" s="12">
        <f t="shared" si="2"/>
        <v>45.592743995912166</v>
      </c>
      <c r="L15" s="12">
        <f t="shared" si="3"/>
        <v>424.38999999999993</v>
      </c>
      <c r="M15" s="12">
        <f t="shared" si="3"/>
        <v>112.39999999999999</v>
      </c>
      <c r="N15" s="12">
        <f t="shared" si="4"/>
        <v>26.485072692570515</v>
      </c>
    </row>
    <row r="16" spans="1:14" ht="13.5" x14ac:dyDescent="0.2">
      <c r="A16" s="11">
        <v>12</v>
      </c>
      <c r="B16" s="11" t="s">
        <v>59</v>
      </c>
      <c r="C16" s="12">
        <v>0</v>
      </c>
      <c r="D16" s="12">
        <v>0</v>
      </c>
      <c r="E16" s="12">
        <f t="shared" si="0"/>
        <v>0</v>
      </c>
      <c r="F16" s="12">
        <v>0</v>
      </c>
      <c r="G16" s="12">
        <v>0</v>
      </c>
      <c r="H16" s="12">
        <f t="shared" si="1"/>
        <v>0</v>
      </c>
      <c r="I16" s="12">
        <v>0</v>
      </c>
      <c r="J16" s="12">
        <v>0</v>
      </c>
      <c r="K16" s="12">
        <f t="shared" si="2"/>
        <v>0</v>
      </c>
      <c r="L16" s="12">
        <f t="shared" si="3"/>
        <v>0</v>
      </c>
      <c r="M16" s="12">
        <f t="shared" si="3"/>
        <v>0</v>
      </c>
      <c r="N16" s="12">
        <f t="shared" si="4"/>
        <v>0</v>
      </c>
    </row>
    <row r="17" spans="1:14" ht="13.5" x14ac:dyDescent="0.2">
      <c r="A17" s="11">
        <v>13</v>
      </c>
      <c r="B17" s="11" t="s">
        <v>8</v>
      </c>
      <c r="C17" s="12">
        <v>27.11</v>
      </c>
      <c r="D17" s="12">
        <v>0.872</v>
      </c>
      <c r="E17" s="12">
        <f t="shared" si="0"/>
        <v>3.216525267428993</v>
      </c>
      <c r="F17" s="12">
        <v>62.73</v>
      </c>
      <c r="G17" s="12">
        <v>25.27</v>
      </c>
      <c r="H17" s="12">
        <f t="shared" si="1"/>
        <v>40.28375577873426</v>
      </c>
      <c r="I17" s="12">
        <v>14.49</v>
      </c>
      <c r="J17" s="12">
        <v>0</v>
      </c>
      <c r="K17" s="12">
        <f t="shared" si="2"/>
        <v>0</v>
      </c>
      <c r="L17" s="12">
        <f t="shared" si="3"/>
        <v>104.33</v>
      </c>
      <c r="M17" s="12">
        <f t="shared" si="3"/>
        <v>26.141999999999999</v>
      </c>
      <c r="N17" s="12">
        <f t="shared" si="4"/>
        <v>25.057030576056746</v>
      </c>
    </row>
    <row r="18" spans="1:14" ht="13.5" x14ac:dyDescent="0.2">
      <c r="A18" s="11">
        <v>14</v>
      </c>
      <c r="B18" s="11" t="s">
        <v>9</v>
      </c>
      <c r="C18" s="12">
        <v>1021.341</v>
      </c>
      <c r="D18" s="12">
        <v>844.03</v>
      </c>
      <c r="E18" s="12">
        <f t="shared" si="0"/>
        <v>82.639392719963269</v>
      </c>
      <c r="F18" s="12">
        <v>913.82</v>
      </c>
      <c r="G18" s="12">
        <v>2110.4499999999998</v>
      </c>
      <c r="H18" s="12">
        <f t="shared" si="1"/>
        <v>230.94810794248315</v>
      </c>
      <c r="I18" s="12">
        <v>396.935</v>
      </c>
      <c r="J18" s="12">
        <v>968.6</v>
      </c>
      <c r="K18" s="12">
        <f t="shared" si="2"/>
        <v>244.01980173076197</v>
      </c>
      <c r="L18" s="12">
        <f t="shared" si="3"/>
        <v>2332.096</v>
      </c>
      <c r="M18" s="12">
        <f t="shared" si="3"/>
        <v>3923.0799999999995</v>
      </c>
      <c r="N18" s="12">
        <f t="shared" si="4"/>
        <v>168.22120530201155</v>
      </c>
    </row>
    <row r="19" spans="1:14" ht="13.5" x14ac:dyDescent="0.2">
      <c r="A19" s="11">
        <v>15</v>
      </c>
      <c r="B19" s="11" t="s">
        <v>10</v>
      </c>
      <c r="C19" s="12">
        <v>0</v>
      </c>
      <c r="D19" s="12">
        <v>0</v>
      </c>
      <c r="E19" s="12">
        <f t="shared" si="0"/>
        <v>0</v>
      </c>
      <c r="F19" s="12">
        <v>0</v>
      </c>
      <c r="G19" s="12">
        <v>0</v>
      </c>
      <c r="H19" s="12">
        <f t="shared" si="1"/>
        <v>0</v>
      </c>
      <c r="I19" s="12">
        <v>0</v>
      </c>
      <c r="J19" s="12">
        <v>0</v>
      </c>
      <c r="K19" s="12">
        <f t="shared" si="2"/>
        <v>0</v>
      </c>
      <c r="L19" s="12">
        <f t="shared" si="3"/>
        <v>0</v>
      </c>
      <c r="M19" s="12">
        <f t="shared" si="3"/>
        <v>0</v>
      </c>
      <c r="N19" s="12">
        <f t="shared" si="4"/>
        <v>0</v>
      </c>
    </row>
    <row r="20" spans="1:14" ht="13.5" x14ac:dyDescent="0.2">
      <c r="A20" s="11">
        <v>16</v>
      </c>
      <c r="B20" s="11" t="s">
        <v>11</v>
      </c>
      <c r="C20" s="12">
        <v>2554.5990000000002</v>
      </c>
      <c r="D20" s="12">
        <v>933.57</v>
      </c>
      <c r="E20" s="12">
        <f t="shared" si="0"/>
        <v>36.544678832176785</v>
      </c>
      <c r="F20" s="12">
        <v>2002.34</v>
      </c>
      <c r="G20" s="12">
        <v>2631.8</v>
      </c>
      <c r="H20" s="12">
        <f t="shared" si="1"/>
        <v>131.43621962304107</v>
      </c>
      <c r="I20" s="12">
        <v>1064.383</v>
      </c>
      <c r="J20" s="12">
        <v>190.68</v>
      </c>
      <c r="K20" s="12">
        <f t="shared" si="2"/>
        <v>17.914604047603163</v>
      </c>
      <c r="L20" s="12">
        <f t="shared" si="3"/>
        <v>5621.3220000000001</v>
      </c>
      <c r="M20" s="12">
        <f t="shared" si="3"/>
        <v>3756.05</v>
      </c>
      <c r="N20" s="12">
        <f t="shared" si="4"/>
        <v>66.817912227764225</v>
      </c>
    </row>
    <row r="21" spans="1:14" ht="13.5" x14ac:dyDescent="0.2">
      <c r="A21" s="11">
        <v>17</v>
      </c>
      <c r="B21" s="11" t="s">
        <v>60</v>
      </c>
      <c r="C21" s="12">
        <v>0</v>
      </c>
      <c r="D21" s="12">
        <v>0</v>
      </c>
      <c r="E21" s="12">
        <f t="shared" si="0"/>
        <v>0</v>
      </c>
      <c r="F21" s="12">
        <v>0</v>
      </c>
      <c r="G21" s="12">
        <v>0</v>
      </c>
      <c r="H21" s="12">
        <f t="shared" si="1"/>
        <v>0</v>
      </c>
      <c r="I21" s="12">
        <v>0</v>
      </c>
      <c r="J21" s="12">
        <v>0</v>
      </c>
      <c r="K21" s="12">
        <f t="shared" si="2"/>
        <v>0</v>
      </c>
      <c r="L21" s="12">
        <f t="shared" si="3"/>
        <v>0</v>
      </c>
      <c r="M21" s="12">
        <f t="shared" si="3"/>
        <v>0</v>
      </c>
      <c r="N21" s="12">
        <f t="shared" si="4"/>
        <v>0</v>
      </c>
    </row>
    <row r="22" spans="1:14" ht="13.5" x14ac:dyDescent="0.2">
      <c r="A22" s="11">
        <v>18</v>
      </c>
      <c r="B22" s="11" t="s">
        <v>12</v>
      </c>
      <c r="C22" s="12">
        <v>224.55</v>
      </c>
      <c r="D22" s="12">
        <v>134.18</v>
      </c>
      <c r="E22" s="12">
        <f t="shared" si="0"/>
        <v>59.755065686929413</v>
      </c>
      <c r="F22" s="12">
        <v>303.77999999999997</v>
      </c>
      <c r="G22" s="12">
        <v>457.96</v>
      </c>
      <c r="H22" s="12">
        <f t="shared" si="1"/>
        <v>150.75383501217988</v>
      </c>
      <c r="I22" s="12">
        <v>108.89</v>
      </c>
      <c r="J22" s="12">
        <v>242.85</v>
      </c>
      <c r="K22" s="12">
        <f t="shared" si="2"/>
        <v>223.02323445679124</v>
      </c>
      <c r="L22" s="12">
        <f t="shared" si="3"/>
        <v>637.21999999999991</v>
      </c>
      <c r="M22" s="12">
        <f t="shared" si="3"/>
        <v>834.99</v>
      </c>
      <c r="N22" s="12">
        <f t="shared" si="4"/>
        <v>131.03637676155802</v>
      </c>
    </row>
    <row r="23" spans="1:14" ht="13.5" x14ac:dyDescent="0.2">
      <c r="A23" s="11">
        <v>19</v>
      </c>
      <c r="B23" s="11" t="s">
        <v>13</v>
      </c>
      <c r="C23" s="12">
        <v>551.52099999999996</v>
      </c>
      <c r="D23" s="12">
        <v>271.14999999999998</v>
      </c>
      <c r="E23" s="12">
        <f t="shared" si="0"/>
        <v>49.164039084640471</v>
      </c>
      <c r="F23" s="12">
        <v>675.19</v>
      </c>
      <c r="G23" s="12">
        <v>538.65</v>
      </c>
      <c r="H23" s="12">
        <f t="shared" si="1"/>
        <v>79.777544098698129</v>
      </c>
      <c r="I23" s="12">
        <v>259.38499999999999</v>
      </c>
      <c r="J23" s="12">
        <v>99.06</v>
      </c>
      <c r="K23" s="12">
        <f t="shared" si="2"/>
        <v>38.190334830464373</v>
      </c>
      <c r="L23" s="12">
        <f t="shared" si="3"/>
        <v>1486.096</v>
      </c>
      <c r="M23" s="12">
        <f t="shared" si="3"/>
        <v>908.8599999999999</v>
      </c>
      <c r="N23" s="12">
        <f t="shared" si="4"/>
        <v>61.157556443190742</v>
      </c>
    </row>
    <row r="24" spans="1:14" ht="13.5" x14ac:dyDescent="0.2">
      <c r="A24" s="11">
        <v>20</v>
      </c>
      <c r="B24" s="11" t="s">
        <v>61</v>
      </c>
      <c r="C24" s="12">
        <v>0</v>
      </c>
      <c r="D24" s="12">
        <v>0</v>
      </c>
      <c r="E24" s="12">
        <f t="shared" si="0"/>
        <v>0</v>
      </c>
      <c r="F24" s="12">
        <v>0</v>
      </c>
      <c r="G24" s="12">
        <v>0</v>
      </c>
      <c r="H24" s="12">
        <f t="shared" si="1"/>
        <v>0</v>
      </c>
      <c r="I24" s="12">
        <v>0</v>
      </c>
      <c r="J24" s="12">
        <v>0</v>
      </c>
      <c r="K24" s="12">
        <f t="shared" si="2"/>
        <v>0</v>
      </c>
      <c r="L24" s="12">
        <f t="shared" si="3"/>
        <v>0</v>
      </c>
      <c r="M24" s="12">
        <f t="shared" si="3"/>
        <v>0</v>
      </c>
      <c r="N24" s="12">
        <f t="shared" si="4"/>
        <v>0</v>
      </c>
    </row>
    <row r="25" spans="1:14" ht="13.5" x14ac:dyDescent="0.2">
      <c r="A25" s="11">
        <v>21</v>
      </c>
      <c r="B25" s="11" t="s">
        <v>62</v>
      </c>
      <c r="C25" s="12">
        <v>0</v>
      </c>
      <c r="D25" s="12">
        <v>0</v>
      </c>
      <c r="E25" s="12">
        <f t="shared" si="0"/>
        <v>0</v>
      </c>
      <c r="F25" s="12">
        <v>0</v>
      </c>
      <c r="G25" s="12">
        <v>0</v>
      </c>
      <c r="H25" s="12">
        <f t="shared" si="1"/>
        <v>0</v>
      </c>
      <c r="I25" s="12">
        <v>0</v>
      </c>
      <c r="J25" s="12">
        <v>0</v>
      </c>
      <c r="K25" s="12">
        <f t="shared" si="2"/>
        <v>0</v>
      </c>
      <c r="L25" s="12">
        <f t="shared" si="3"/>
        <v>0</v>
      </c>
      <c r="M25" s="12">
        <f t="shared" si="3"/>
        <v>0</v>
      </c>
      <c r="N25" s="12">
        <f t="shared" si="4"/>
        <v>0</v>
      </c>
    </row>
    <row r="26" spans="1:14" s="6" customFormat="1" ht="13.5" x14ac:dyDescent="0.2">
      <c r="A26" s="4"/>
      <c r="B26" s="4" t="s">
        <v>14</v>
      </c>
      <c r="C26" s="5">
        <f>SUM(C5:C25)</f>
        <v>7613.3565000000008</v>
      </c>
      <c r="D26" s="5">
        <f>SUM(D5:D25)</f>
        <v>3572.7720000000004</v>
      </c>
      <c r="E26" s="5">
        <f t="shared" si="0"/>
        <v>46.927685574687068</v>
      </c>
      <c r="F26" s="5">
        <f>SUM(F5:F25)</f>
        <v>6851.99</v>
      </c>
      <c r="G26" s="5">
        <f>SUM(G5:G25)</f>
        <v>7041.5599999999995</v>
      </c>
      <c r="H26" s="5">
        <f t="shared" si="1"/>
        <v>102.76664151582241</v>
      </c>
      <c r="I26" s="5">
        <f>SUM(I5:I25)</f>
        <v>3075.3179999999993</v>
      </c>
      <c r="J26" s="5">
        <f>SUM(J5:J25)</f>
        <v>1996.08</v>
      </c>
      <c r="K26" s="5">
        <f t="shared" si="2"/>
        <v>64.906458454052569</v>
      </c>
      <c r="L26" s="5">
        <f>SUM(L5:L25)</f>
        <v>17540.664499999999</v>
      </c>
      <c r="M26" s="5">
        <f>SUM(M5:M25)</f>
        <v>12610.411999999998</v>
      </c>
      <c r="N26" s="5">
        <f t="shared" si="4"/>
        <v>71.892441703106513</v>
      </c>
    </row>
    <row r="27" spans="1:14" ht="13.5" x14ac:dyDescent="0.2">
      <c r="A27" s="11">
        <v>22</v>
      </c>
      <c r="B27" s="11" t="s">
        <v>15</v>
      </c>
      <c r="C27" s="12">
        <v>300.27300000000002</v>
      </c>
      <c r="D27" s="12">
        <v>190.59</v>
      </c>
      <c r="E27" s="12">
        <f t="shared" si="0"/>
        <v>63.47224026136216</v>
      </c>
      <c r="F27" s="12">
        <v>382.66</v>
      </c>
      <c r="G27" s="12">
        <v>200.26</v>
      </c>
      <c r="H27" s="12">
        <f t="shared" si="1"/>
        <v>52.333664349553118</v>
      </c>
      <c r="I27" s="12">
        <v>150.58449999999999</v>
      </c>
      <c r="J27" s="12">
        <v>38.869999999999997</v>
      </c>
      <c r="K27" s="12">
        <f t="shared" si="2"/>
        <v>25.812749652188639</v>
      </c>
      <c r="L27" s="12">
        <f>C27+F27+I27</f>
        <v>833.51749999999993</v>
      </c>
      <c r="M27" s="12">
        <f>D27+G27+J27</f>
        <v>429.72</v>
      </c>
      <c r="N27" s="12">
        <f t="shared" si="4"/>
        <v>51.555006343598073</v>
      </c>
    </row>
    <row r="28" spans="1:14" ht="13.5" x14ac:dyDescent="0.2">
      <c r="A28" s="11">
        <v>23</v>
      </c>
      <c r="B28" s="11" t="s">
        <v>16</v>
      </c>
      <c r="C28" s="12">
        <v>89.472999999999999</v>
      </c>
      <c r="D28" s="12">
        <v>55.79</v>
      </c>
      <c r="E28" s="12">
        <f t="shared" si="0"/>
        <v>62.354006236518273</v>
      </c>
      <c r="F28" s="12">
        <v>79.22</v>
      </c>
      <c r="G28" s="12">
        <v>152.28</v>
      </c>
      <c r="H28" s="12">
        <f t="shared" si="1"/>
        <v>192.22418581166372</v>
      </c>
      <c r="I28" s="12">
        <v>23.76</v>
      </c>
      <c r="J28" s="12">
        <v>237.53</v>
      </c>
      <c r="K28" s="12">
        <f t="shared" si="2"/>
        <v>999.70538720538718</v>
      </c>
      <c r="L28" s="12">
        <f t="shared" ref="L28:M45" si="5">C28+F28+I28</f>
        <v>192.45299999999997</v>
      </c>
      <c r="M28" s="12">
        <f t="shared" si="5"/>
        <v>445.6</v>
      </c>
      <c r="N28" s="12">
        <f t="shared" si="4"/>
        <v>231.53705060456323</v>
      </c>
    </row>
    <row r="29" spans="1:14" ht="13.5" x14ac:dyDescent="0.2">
      <c r="A29" s="11">
        <v>24</v>
      </c>
      <c r="B29" s="11" t="s">
        <v>17</v>
      </c>
      <c r="C29" s="12">
        <v>3.5</v>
      </c>
      <c r="D29" s="12">
        <v>3.32</v>
      </c>
      <c r="E29" s="12">
        <f t="shared" si="0"/>
        <v>94.857142857142847</v>
      </c>
      <c r="F29" s="12">
        <v>11.49</v>
      </c>
      <c r="G29" s="12">
        <v>3.51</v>
      </c>
      <c r="H29" s="12">
        <f t="shared" si="1"/>
        <v>30.54830287206266</v>
      </c>
      <c r="I29" s="12">
        <v>3.04</v>
      </c>
      <c r="J29" s="12">
        <v>10</v>
      </c>
      <c r="K29" s="12">
        <f t="shared" si="2"/>
        <v>328.94736842105266</v>
      </c>
      <c r="L29" s="12">
        <f t="shared" si="5"/>
        <v>18.03</v>
      </c>
      <c r="M29" s="12">
        <f t="shared" si="5"/>
        <v>16.829999999999998</v>
      </c>
      <c r="N29" s="12">
        <f t="shared" si="4"/>
        <v>93.344425956738746</v>
      </c>
    </row>
    <row r="30" spans="1:14" ht="13.5" x14ac:dyDescent="0.2">
      <c r="A30" s="11">
        <v>25</v>
      </c>
      <c r="B30" s="11" t="s">
        <v>18</v>
      </c>
      <c r="C30" s="12">
        <v>381.53500000000003</v>
      </c>
      <c r="D30" s="12">
        <v>19.739999999999998</v>
      </c>
      <c r="E30" s="12">
        <f t="shared" si="0"/>
        <v>5.1738372626364546</v>
      </c>
      <c r="F30" s="12">
        <v>42.79</v>
      </c>
      <c r="G30" s="12">
        <v>3.11</v>
      </c>
      <c r="H30" s="12">
        <f t="shared" si="1"/>
        <v>7.2680532834774478</v>
      </c>
      <c r="I30" s="12">
        <v>27.2</v>
      </c>
      <c r="J30" s="12">
        <v>1.49</v>
      </c>
      <c r="K30" s="12">
        <f t="shared" si="2"/>
        <v>5.4779411764705879</v>
      </c>
      <c r="L30" s="12">
        <f t="shared" si="5"/>
        <v>451.52500000000003</v>
      </c>
      <c r="M30" s="12">
        <f t="shared" si="5"/>
        <v>24.339999999999996</v>
      </c>
      <c r="N30" s="12">
        <f t="shared" si="4"/>
        <v>5.390620674381263</v>
      </c>
    </row>
    <row r="31" spans="1:14" ht="13.5" x14ac:dyDescent="0.2">
      <c r="A31" s="11">
        <v>26</v>
      </c>
      <c r="B31" s="11" t="s">
        <v>19</v>
      </c>
      <c r="C31" s="12">
        <v>9.56</v>
      </c>
      <c r="D31" s="12">
        <v>70.849999999999994</v>
      </c>
      <c r="E31" s="12">
        <f t="shared" si="0"/>
        <v>741.10878661087861</v>
      </c>
      <c r="F31" s="12">
        <v>24.88</v>
      </c>
      <c r="G31" s="12">
        <v>38.15</v>
      </c>
      <c r="H31" s="12">
        <f t="shared" si="1"/>
        <v>153.33601286173632</v>
      </c>
      <c r="I31" s="12">
        <v>5.34</v>
      </c>
      <c r="J31" s="12">
        <v>10.09</v>
      </c>
      <c r="K31" s="12">
        <f t="shared" si="2"/>
        <v>188.95131086142322</v>
      </c>
      <c r="L31" s="12">
        <f t="shared" si="5"/>
        <v>39.78</v>
      </c>
      <c r="M31" s="12">
        <f t="shared" si="5"/>
        <v>119.09</v>
      </c>
      <c r="N31" s="12">
        <f t="shared" si="4"/>
        <v>299.37154348919057</v>
      </c>
    </row>
    <row r="32" spans="1:14" ht="13.5" x14ac:dyDescent="0.2">
      <c r="A32" s="11">
        <v>27</v>
      </c>
      <c r="B32" s="11" t="s">
        <v>20</v>
      </c>
      <c r="C32" s="12">
        <v>553.62</v>
      </c>
      <c r="D32" s="12">
        <v>306.14</v>
      </c>
      <c r="E32" s="12">
        <f t="shared" si="0"/>
        <v>55.29785773635345</v>
      </c>
      <c r="F32" s="12">
        <v>372.93</v>
      </c>
      <c r="G32" s="12">
        <v>482.66</v>
      </c>
      <c r="H32" s="12">
        <f t="shared" si="1"/>
        <v>129.4237524468399</v>
      </c>
      <c r="I32" s="12">
        <v>178.55</v>
      </c>
      <c r="J32" s="12">
        <v>2.71</v>
      </c>
      <c r="K32" s="12">
        <f t="shared" si="2"/>
        <v>1.5177821338560626</v>
      </c>
      <c r="L32" s="12">
        <f t="shared" si="5"/>
        <v>1105.0999999999999</v>
      </c>
      <c r="M32" s="12">
        <f t="shared" si="5"/>
        <v>791.51</v>
      </c>
      <c r="N32" s="12">
        <f t="shared" si="4"/>
        <v>71.623382499321337</v>
      </c>
    </row>
    <row r="33" spans="1:14" ht="13.5" x14ac:dyDescent="0.2">
      <c r="A33" s="11">
        <v>28</v>
      </c>
      <c r="B33" s="11" t="s">
        <v>21</v>
      </c>
      <c r="C33" s="12">
        <v>292.33999999999997</v>
      </c>
      <c r="D33" s="12">
        <v>170.99</v>
      </c>
      <c r="E33" s="12">
        <f t="shared" si="0"/>
        <v>58.490114250530219</v>
      </c>
      <c r="F33" s="12">
        <v>339.1</v>
      </c>
      <c r="G33" s="12">
        <v>1138.83</v>
      </c>
      <c r="H33" s="12">
        <f t="shared" si="1"/>
        <v>335.83898554998524</v>
      </c>
      <c r="I33" s="12">
        <v>118.74</v>
      </c>
      <c r="J33" s="12">
        <v>24.09</v>
      </c>
      <c r="K33" s="12">
        <f t="shared" si="2"/>
        <v>20.288024254674077</v>
      </c>
      <c r="L33" s="12">
        <f t="shared" si="5"/>
        <v>750.18000000000006</v>
      </c>
      <c r="M33" s="12">
        <f t="shared" si="5"/>
        <v>1333.9099999999999</v>
      </c>
      <c r="N33" s="12">
        <f t="shared" si="4"/>
        <v>177.81199178863736</v>
      </c>
    </row>
    <row r="34" spans="1:14" ht="13.5" x14ac:dyDescent="0.2">
      <c r="A34" s="11">
        <v>29</v>
      </c>
      <c r="B34" s="11" t="s">
        <v>22</v>
      </c>
      <c r="C34" s="12">
        <v>305.67</v>
      </c>
      <c r="D34" s="12">
        <v>31.99</v>
      </c>
      <c r="E34" s="12">
        <f t="shared" si="0"/>
        <v>10.465534726993161</v>
      </c>
      <c r="F34" s="12">
        <v>344.57</v>
      </c>
      <c r="G34" s="12">
        <v>84.91</v>
      </c>
      <c r="H34" s="12">
        <f t="shared" si="1"/>
        <v>24.642307803929533</v>
      </c>
      <c r="I34" s="12">
        <v>94.29</v>
      </c>
      <c r="J34" s="12">
        <v>285.94</v>
      </c>
      <c r="K34" s="12">
        <f t="shared" si="2"/>
        <v>303.25591261003285</v>
      </c>
      <c r="L34" s="12">
        <f t="shared" si="5"/>
        <v>744.53</v>
      </c>
      <c r="M34" s="12">
        <f t="shared" si="5"/>
        <v>402.84</v>
      </c>
      <c r="N34" s="12">
        <f t="shared" si="4"/>
        <v>54.106617597679069</v>
      </c>
    </row>
    <row r="35" spans="1:14" ht="13.5" x14ac:dyDescent="0.2">
      <c r="A35" s="11">
        <v>30</v>
      </c>
      <c r="B35" s="11" t="s">
        <v>23</v>
      </c>
      <c r="C35" s="12">
        <v>5.09</v>
      </c>
      <c r="D35" s="12">
        <v>15.25</v>
      </c>
      <c r="E35" s="12">
        <f t="shared" si="0"/>
        <v>299.60707269155205</v>
      </c>
      <c r="F35" s="12">
        <v>15.24</v>
      </c>
      <c r="G35" s="12">
        <v>11.19</v>
      </c>
      <c r="H35" s="12">
        <f t="shared" si="1"/>
        <v>73.425196850393689</v>
      </c>
      <c r="I35" s="12">
        <v>1</v>
      </c>
      <c r="J35" s="12">
        <v>4.3600000000000003</v>
      </c>
      <c r="K35" s="12">
        <f t="shared" si="2"/>
        <v>436</v>
      </c>
      <c r="L35" s="12">
        <f t="shared" si="5"/>
        <v>21.33</v>
      </c>
      <c r="M35" s="12">
        <f t="shared" si="5"/>
        <v>30.799999999999997</v>
      </c>
      <c r="N35" s="12">
        <f t="shared" si="4"/>
        <v>144.3975621190811</v>
      </c>
    </row>
    <row r="36" spans="1:14" ht="13.5" x14ac:dyDescent="0.2">
      <c r="A36" s="11">
        <v>31</v>
      </c>
      <c r="B36" s="11" t="s">
        <v>24</v>
      </c>
      <c r="C36" s="12">
        <v>142.44999999999999</v>
      </c>
      <c r="D36" s="12">
        <v>74.5</v>
      </c>
      <c r="E36" s="12">
        <f t="shared" si="0"/>
        <v>52.299052299052306</v>
      </c>
      <c r="F36" s="12">
        <v>237.67</v>
      </c>
      <c r="G36" s="12">
        <v>153.86000000000001</v>
      </c>
      <c r="H36" s="12">
        <f t="shared" si="1"/>
        <v>64.736819960449367</v>
      </c>
      <c r="I36" s="12">
        <v>55.27</v>
      </c>
      <c r="J36" s="12">
        <v>0</v>
      </c>
      <c r="K36" s="12">
        <f t="shared" si="2"/>
        <v>0</v>
      </c>
      <c r="L36" s="12">
        <f t="shared" si="5"/>
        <v>435.39</v>
      </c>
      <c r="M36" s="12">
        <f t="shared" si="5"/>
        <v>228.36</v>
      </c>
      <c r="N36" s="12">
        <f t="shared" si="4"/>
        <v>52.449528009370916</v>
      </c>
    </row>
    <row r="37" spans="1:14" ht="13.5" x14ac:dyDescent="0.2">
      <c r="A37" s="11">
        <v>32</v>
      </c>
      <c r="B37" s="11" t="s">
        <v>25</v>
      </c>
      <c r="C37" s="12">
        <v>3.5</v>
      </c>
      <c r="D37" s="12">
        <v>0</v>
      </c>
      <c r="E37" s="12">
        <f t="shared" si="0"/>
        <v>0</v>
      </c>
      <c r="F37" s="12">
        <v>11.49</v>
      </c>
      <c r="G37" s="12">
        <v>1.35</v>
      </c>
      <c r="H37" s="12">
        <f t="shared" si="1"/>
        <v>11.74934725848564</v>
      </c>
      <c r="I37" s="12">
        <v>1.54</v>
      </c>
      <c r="J37" s="12">
        <v>0</v>
      </c>
      <c r="K37" s="12">
        <f t="shared" si="2"/>
        <v>0</v>
      </c>
      <c r="L37" s="12">
        <f t="shared" si="5"/>
        <v>16.53</v>
      </c>
      <c r="M37" s="12">
        <f t="shared" si="5"/>
        <v>1.35</v>
      </c>
      <c r="N37" s="12">
        <f t="shared" si="4"/>
        <v>8.1669691470054442</v>
      </c>
    </row>
    <row r="38" spans="1:14" ht="13.5" x14ac:dyDescent="0.2">
      <c r="A38" s="11">
        <v>33</v>
      </c>
      <c r="B38" s="11" t="s">
        <v>26</v>
      </c>
      <c r="C38" s="12">
        <v>22.51</v>
      </c>
      <c r="D38" s="12">
        <v>12.84</v>
      </c>
      <c r="E38" s="12">
        <f t="shared" si="0"/>
        <v>57.041314971123938</v>
      </c>
      <c r="F38" s="12">
        <v>30.67</v>
      </c>
      <c r="G38" s="12">
        <v>61.39</v>
      </c>
      <c r="H38" s="12">
        <f t="shared" si="1"/>
        <v>200.16302575806975</v>
      </c>
      <c r="I38" s="12">
        <v>18.05</v>
      </c>
      <c r="J38" s="12">
        <v>0.30680000000000002</v>
      </c>
      <c r="K38" s="12">
        <f t="shared" si="2"/>
        <v>1.6997229916897509</v>
      </c>
      <c r="L38" s="12">
        <f t="shared" si="5"/>
        <v>71.23</v>
      </c>
      <c r="M38" s="12">
        <f t="shared" si="5"/>
        <v>74.536799999999999</v>
      </c>
      <c r="N38" s="12">
        <f t="shared" si="4"/>
        <v>104.64242594412465</v>
      </c>
    </row>
    <row r="39" spans="1:14" ht="13.5" x14ac:dyDescent="0.2">
      <c r="A39" s="11">
        <v>34</v>
      </c>
      <c r="B39" s="11" t="s">
        <v>27</v>
      </c>
      <c r="C39" s="12">
        <v>3.5</v>
      </c>
      <c r="D39" s="12">
        <v>0.36</v>
      </c>
      <c r="E39" s="12">
        <f t="shared" si="0"/>
        <v>10.285714285714285</v>
      </c>
      <c r="F39" s="12">
        <v>11.49</v>
      </c>
      <c r="G39" s="12">
        <v>0.15</v>
      </c>
      <c r="H39" s="12">
        <f t="shared" si="1"/>
        <v>1.3054830287206265</v>
      </c>
      <c r="I39" s="12">
        <v>1.57</v>
      </c>
      <c r="J39" s="12">
        <v>0.48</v>
      </c>
      <c r="K39" s="12">
        <f t="shared" si="2"/>
        <v>30.573248407643305</v>
      </c>
      <c r="L39" s="12">
        <f t="shared" si="5"/>
        <v>16.559999999999999</v>
      </c>
      <c r="M39" s="12">
        <f t="shared" si="5"/>
        <v>0.99</v>
      </c>
      <c r="N39" s="12">
        <f t="shared" si="4"/>
        <v>5.9782608695652177</v>
      </c>
    </row>
    <row r="40" spans="1:14" ht="13.5" x14ac:dyDescent="0.2">
      <c r="A40" s="11">
        <v>35</v>
      </c>
      <c r="B40" s="11" t="s">
        <v>28</v>
      </c>
      <c r="C40" s="12">
        <v>81.819999999999993</v>
      </c>
      <c r="D40" s="12">
        <v>60.01</v>
      </c>
      <c r="E40" s="12">
        <f t="shared" si="0"/>
        <v>73.343925690540217</v>
      </c>
      <c r="F40" s="12">
        <v>113.11</v>
      </c>
      <c r="G40" s="12">
        <v>163.89</v>
      </c>
      <c r="H40" s="12">
        <f t="shared" si="1"/>
        <v>144.89435063212801</v>
      </c>
      <c r="I40" s="12">
        <v>37.51</v>
      </c>
      <c r="J40" s="12">
        <v>0</v>
      </c>
      <c r="K40" s="12">
        <f t="shared" si="2"/>
        <v>0</v>
      </c>
      <c r="L40" s="12">
        <f t="shared" si="5"/>
        <v>232.44</v>
      </c>
      <c r="M40" s="12">
        <f t="shared" si="5"/>
        <v>223.89999999999998</v>
      </c>
      <c r="N40" s="12">
        <f t="shared" si="4"/>
        <v>96.325933574255714</v>
      </c>
    </row>
    <row r="41" spans="1:14" ht="13.5" x14ac:dyDescent="0.2">
      <c r="A41" s="11">
        <v>36</v>
      </c>
      <c r="B41" s="11" t="s">
        <v>29</v>
      </c>
      <c r="C41" s="12">
        <v>12.73</v>
      </c>
      <c r="D41" s="12">
        <v>0</v>
      </c>
      <c r="E41" s="12">
        <f t="shared" si="0"/>
        <v>0</v>
      </c>
      <c r="F41" s="12">
        <v>16.47</v>
      </c>
      <c r="G41" s="12">
        <v>0</v>
      </c>
      <c r="H41" s="12">
        <f t="shared" si="1"/>
        <v>0</v>
      </c>
      <c r="I41" s="12">
        <v>3.23</v>
      </c>
      <c r="J41" s="12">
        <v>0</v>
      </c>
      <c r="K41" s="12">
        <f t="shared" si="2"/>
        <v>0</v>
      </c>
      <c r="L41" s="12">
        <f>C41+F41+I41</f>
        <v>32.43</v>
      </c>
      <c r="M41" s="12">
        <f>D41+G41+J41</f>
        <v>0</v>
      </c>
      <c r="N41" s="12">
        <f t="shared" si="4"/>
        <v>0</v>
      </c>
    </row>
    <row r="42" spans="1:14" ht="13.5" x14ac:dyDescent="0.2">
      <c r="A42" s="11">
        <v>37</v>
      </c>
      <c r="B42" s="11" t="s">
        <v>30</v>
      </c>
      <c r="C42" s="12">
        <v>8.44</v>
      </c>
      <c r="D42" s="12">
        <v>11.65</v>
      </c>
      <c r="E42" s="12">
        <f t="shared" si="0"/>
        <v>138.03317535545025</v>
      </c>
      <c r="F42" s="12">
        <v>13.31</v>
      </c>
      <c r="G42" s="12">
        <v>26.97</v>
      </c>
      <c r="H42" s="12">
        <f t="shared" si="1"/>
        <v>202.62960180315551</v>
      </c>
      <c r="I42" s="12">
        <v>4.84</v>
      </c>
      <c r="J42" s="12">
        <v>0.79</v>
      </c>
      <c r="K42" s="12">
        <f t="shared" si="2"/>
        <v>16.32231404958678</v>
      </c>
      <c r="L42" s="12">
        <f>C42+F42+I42</f>
        <v>26.59</v>
      </c>
      <c r="M42" s="12">
        <f>D42+G42+J42</f>
        <v>39.409999999999997</v>
      </c>
      <c r="N42" s="12">
        <f t="shared" si="4"/>
        <v>148.21361414065436</v>
      </c>
    </row>
    <row r="43" spans="1:14" ht="13.5" x14ac:dyDescent="0.2">
      <c r="A43" s="11">
        <v>38</v>
      </c>
      <c r="B43" s="11" t="s">
        <v>31</v>
      </c>
      <c r="C43" s="12">
        <v>7.21</v>
      </c>
      <c r="D43" s="12">
        <v>0</v>
      </c>
      <c r="E43" s="12">
        <f t="shared" si="0"/>
        <v>0</v>
      </c>
      <c r="F43" s="12">
        <v>13.03</v>
      </c>
      <c r="G43" s="12">
        <v>0</v>
      </c>
      <c r="H43" s="12">
        <f t="shared" si="1"/>
        <v>0</v>
      </c>
      <c r="I43" s="12">
        <v>1.66</v>
      </c>
      <c r="J43" s="12">
        <v>0</v>
      </c>
      <c r="K43" s="12">
        <f t="shared" si="2"/>
        <v>0</v>
      </c>
      <c r="L43" s="12">
        <f t="shared" ref="L43:M44" si="6">C43+F43+I43</f>
        <v>21.9</v>
      </c>
      <c r="M43" s="12">
        <f t="shared" si="6"/>
        <v>0</v>
      </c>
      <c r="N43" s="12">
        <f t="shared" si="4"/>
        <v>0</v>
      </c>
    </row>
    <row r="44" spans="1:14" ht="13.5" x14ac:dyDescent="0.2">
      <c r="A44" s="11">
        <v>39</v>
      </c>
      <c r="B44" s="11" t="s">
        <v>32</v>
      </c>
      <c r="C44" s="12">
        <v>3.5</v>
      </c>
      <c r="D44" s="12">
        <v>0</v>
      </c>
      <c r="E44" s="12">
        <f t="shared" si="0"/>
        <v>0</v>
      </c>
      <c r="F44" s="12">
        <v>11.49</v>
      </c>
      <c r="G44" s="12">
        <v>0</v>
      </c>
      <c r="H44" s="12">
        <f t="shared" si="1"/>
        <v>0</v>
      </c>
      <c r="I44" s="12">
        <v>1.29</v>
      </c>
      <c r="J44" s="12">
        <v>0</v>
      </c>
      <c r="K44" s="12">
        <f t="shared" si="2"/>
        <v>0</v>
      </c>
      <c r="L44" s="12">
        <f t="shared" si="6"/>
        <v>16.28</v>
      </c>
      <c r="M44" s="12">
        <f t="shared" si="6"/>
        <v>0</v>
      </c>
      <c r="N44" s="12">
        <f t="shared" si="4"/>
        <v>0</v>
      </c>
    </row>
    <row r="45" spans="1:14" ht="13.5" x14ac:dyDescent="0.2">
      <c r="A45" s="11">
        <v>40</v>
      </c>
      <c r="B45" s="11" t="s">
        <v>33</v>
      </c>
      <c r="C45" s="12">
        <v>16.21</v>
      </c>
      <c r="D45" s="12">
        <v>42.67</v>
      </c>
      <c r="E45" s="12">
        <f t="shared" si="0"/>
        <v>263.23257248611964</v>
      </c>
      <c r="F45" s="12">
        <v>28.38</v>
      </c>
      <c r="G45" s="12">
        <v>197.13</v>
      </c>
      <c r="H45" s="12">
        <f t="shared" si="1"/>
        <v>694.60887949260041</v>
      </c>
      <c r="I45" s="12">
        <v>4.1500000000000004</v>
      </c>
      <c r="J45" s="12">
        <v>0.09</v>
      </c>
      <c r="K45" s="12">
        <f t="shared" si="2"/>
        <v>2.1686746987951806</v>
      </c>
      <c r="L45" s="12">
        <f t="shared" si="5"/>
        <v>48.74</v>
      </c>
      <c r="M45" s="12">
        <f t="shared" si="5"/>
        <v>239.89000000000001</v>
      </c>
      <c r="N45" s="12">
        <f t="shared" si="4"/>
        <v>492.18301189987693</v>
      </c>
    </row>
    <row r="46" spans="1:14" s="6" customFormat="1" ht="13.5" x14ac:dyDescent="0.2">
      <c r="A46" s="7"/>
      <c r="B46" s="4" t="s">
        <v>34</v>
      </c>
      <c r="C46" s="5">
        <f>SUM(C27:C45)</f>
        <v>2242.9310000000005</v>
      </c>
      <c r="D46" s="5">
        <f>SUM(D27:D45)</f>
        <v>1066.69</v>
      </c>
      <c r="E46" s="5">
        <f t="shared" si="0"/>
        <v>47.557860674269506</v>
      </c>
      <c r="F46" s="5">
        <f>SUM(F27:F45)</f>
        <v>2099.9900000000002</v>
      </c>
      <c r="G46" s="5">
        <f>SUM(G27:G45)</f>
        <v>2719.64</v>
      </c>
      <c r="H46" s="5">
        <f t="shared" si="1"/>
        <v>129.507283368016</v>
      </c>
      <c r="I46" s="5">
        <f>SUM(I27:I45)</f>
        <v>731.61449999999991</v>
      </c>
      <c r="J46" s="5">
        <f>SUM(J27:J45)</f>
        <v>616.74679999999989</v>
      </c>
      <c r="K46" s="5">
        <f t="shared" si="2"/>
        <v>84.29942271510474</v>
      </c>
      <c r="L46" s="5">
        <f>SUM(L27:L45)</f>
        <v>5074.535499999999</v>
      </c>
      <c r="M46" s="5">
        <f>SUM(M27:M45)</f>
        <v>4403.0767999999998</v>
      </c>
      <c r="N46" s="5">
        <f t="shared" si="4"/>
        <v>86.768075619926208</v>
      </c>
    </row>
    <row r="47" spans="1:14" ht="13.5" x14ac:dyDescent="0.2">
      <c r="A47" s="10">
        <v>41</v>
      </c>
      <c r="B47" s="11" t="s">
        <v>35</v>
      </c>
      <c r="C47" s="12">
        <v>5515.67</v>
      </c>
      <c r="D47" s="12">
        <v>4497.53</v>
      </c>
      <c r="E47" s="12">
        <f t="shared" si="0"/>
        <v>81.540955133283887</v>
      </c>
      <c r="F47" s="12">
        <v>254.55</v>
      </c>
      <c r="G47" s="12">
        <v>0</v>
      </c>
      <c r="H47" s="12">
        <f t="shared" si="1"/>
        <v>0</v>
      </c>
      <c r="I47" s="12">
        <v>226.27</v>
      </c>
      <c r="J47" s="12">
        <v>41.22</v>
      </c>
      <c r="K47" s="12">
        <f t="shared" si="2"/>
        <v>18.217174172448843</v>
      </c>
      <c r="L47" s="12">
        <f>C47+F47+I47</f>
        <v>5996.4900000000007</v>
      </c>
      <c r="M47" s="12">
        <f>D47+G47+J47</f>
        <v>4538.75</v>
      </c>
      <c r="N47" s="12">
        <f t="shared" si="4"/>
        <v>75.690112048881915</v>
      </c>
    </row>
    <row r="48" spans="1:14" ht="13.5" x14ac:dyDescent="0.2">
      <c r="A48" s="10">
        <v>42</v>
      </c>
      <c r="B48" s="11" t="s">
        <v>36</v>
      </c>
      <c r="C48" s="12">
        <v>0</v>
      </c>
      <c r="D48" s="12">
        <v>0</v>
      </c>
      <c r="E48" s="12">
        <f t="shared" si="0"/>
        <v>0</v>
      </c>
      <c r="F48" s="12">
        <v>17.23</v>
      </c>
      <c r="G48" s="12">
        <v>0.46</v>
      </c>
      <c r="H48" s="12">
        <f t="shared" si="1"/>
        <v>2.6697620429483457</v>
      </c>
      <c r="I48" s="12">
        <v>3.87</v>
      </c>
      <c r="J48" s="12">
        <v>0.21</v>
      </c>
      <c r="K48" s="12">
        <f t="shared" si="2"/>
        <v>5.4263565891472867</v>
      </c>
      <c r="L48" s="12">
        <f t="shared" ref="L48:M53" si="7">C48+F48+I48</f>
        <v>21.1</v>
      </c>
      <c r="M48" s="12">
        <f t="shared" si="7"/>
        <v>0.67</v>
      </c>
      <c r="N48" s="12">
        <f t="shared" si="4"/>
        <v>3.1753554502369665</v>
      </c>
    </row>
    <row r="49" spans="1:14" ht="13.5" x14ac:dyDescent="0.2">
      <c r="A49" s="10">
        <v>43</v>
      </c>
      <c r="B49" s="11" t="s">
        <v>37</v>
      </c>
      <c r="C49" s="12">
        <v>0</v>
      </c>
      <c r="D49" s="12">
        <v>0</v>
      </c>
      <c r="E49" s="12">
        <f t="shared" si="0"/>
        <v>0</v>
      </c>
      <c r="F49" s="12">
        <v>5.74</v>
      </c>
      <c r="G49" s="12">
        <v>0.02</v>
      </c>
      <c r="H49" s="12">
        <f t="shared" si="1"/>
        <v>0.34843205574912894</v>
      </c>
      <c r="I49" s="12">
        <v>1.3</v>
      </c>
      <c r="J49" s="12">
        <v>0.21</v>
      </c>
      <c r="K49" s="12">
        <f t="shared" si="2"/>
        <v>16.153846153846153</v>
      </c>
      <c r="L49" s="12">
        <f t="shared" si="7"/>
        <v>7.04</v>
      </c>
      <c r="M49" s="12">
        <f t="shared" si="7"/>
        <v>0.22999999999999998</v>
      </c>
      <c r="N49" s="12">
        <f t="shared" si="4"/>
        <v>3.2670454545454541</v>
      </c>
    </row>
    <row r="50" spans="1:14" ht="13.5" x14ac:dyDescent="0.2">
      <c r="A50" s="10">
        <v>44</v>
      </c>
      <c r="B50" s="11" t="s">
        <v>38</v>
      </c>
      <c r="C50" s="12">
        <v>3.92</v>
      </c>
      <c r="D50" s="12">
        <v>0</v>
      </c>
      <c r="E50" s="12">
        <f t="shared" si="0"/>
        <v>0</v>
      </c>
      <c r="F50" s="12">
        <v>22.96</v>
      </c>
      <c r="G50" s="12">
        <v>0.12</v>
      </c>
      <c r="H50" s="12">
        <f t="shared" si="1"/>
        <v>0.52264808362369342</v>
      </c>
      <c r="I50" s="12">
        <v>6.58</v>
      </c>
      <c r="J50" s="12">
        <v>0.6</v>
      </c>
      <c r="K50" s="12">
        <f t="shared" si="2"/>
        <v>9.1185410334346511</v>
      </c>
      <c r="L50" s="12">
        <f t="shared" si="7"/>
        <v>33.46</v>
      </c>
      <c r="M50" s="12">
        <f t="shared" si="7"/>
        <v>0.72</v>
      </c>
      <c r="N50" s="12">
        <f t="shared" si="4"/>
        <v>2.1518230723251643</v>
      </c>
    </row>
    <row r="51" spans="1:14" ht="13.5" x14ac:dyDescent="0.2">
      <c r="A51" s="10">
        <v>45</v>
      </c>
      <c r="B51" s="11" t="s">
        <v>39</v>
      </c>
      <c r="C51" s="12">
        <v>0</v>
      </c>
      <c r="D51" s="12">
        <v>0</v>
      </c>
      <c r="E51" s="12">
        <f t="shared" si="0"/>
        <v>0</v>
      </c>
      <c r="F51" s="12">
        <v>0</v>
      </c>
      <c r="G51" s="12">
        <v>0</v>
      </c>
      <c r="H51" s="12">
        <f t="shared" si="1"/>
        <v>0</v>
      </c>
      <c r="I51" s="12">
        <v>0</v>
      </c>
      <c r="J51" s="12">
        <v>0</v>
      </c>
      <c r="K51" s="12">
        <f t="shared" si="2"/>
        <v>0</v>
      </c>
      <c r="L51" s="12">
        <f t="shared" si="7"/>
        <v>0</v>
      </c>
      <c r="M51" s="12">
        <f t="shared" si="7"/>
        <v>0</v>
      </c>
      <c r="N51" s="12">
        <f t="shared" si="4"/>
        <v>0</v>
      </c>
    </row>
    <row r="52" spans="1:14" ht="13.5" x14ac:dyDescent="0.2">
      <c r="A52" s="10">
        <v>46</v>
      </c>
      <c r="B52" s="11" t="s">
        <v>40</v>
      </c>
      <c r="C52" s="12">
        <v>0</v>
      </c>
      <c r="D52" s="12">
        <v>0</v>
      </c>
      <c r="E52" s="12">
        <f t="shared" si="0"/>
        <v>0</v>
      </c>
      <c r="F52" s="12">
        <v>5.74</v>
      </c>
      <c r="G52" s="12">
        <v>0</v>
      </c>
      <c r="H52" s="12">
        <f t="shared" si="1"/>
        <v>0</v>
      </c>
      <c r="I52" s="12">
        <v>1.29</v>
      </c>
      <c r="J52" s="12">
        <v>0</v>
      </c>
      <c r="K52" s="12">
        <f t="shared" si="2"/>
        <v>0</v>
      </c>
      <c r="L52" s="12">
        <f t="shared" si="7"/>
        <v>7.03</v>
      </c>
      <c r="M52" s="12">
        <f t="shared" si="7"/>
        <v>0</v>
      </c>
      <c r="N52" s="12">
        <f t="shared" si="4"/>
        <v>0</v>
      </c>
    </row>
    <row r="53" spans="1:14" ht="13.5" x14ac:dyDescent="0.2">
      <c r="A53" s="10">
        <v>47</v>
      </c>
      <c r="B53" s="11" t="s">
        <v>41</v>
      </c>
      <c r="C53" s="12">
        <v>100.67</v>
      </c>
      <c r="D53" s="12">
        <v>0</v>
      </c>
      <c r="E53" s="12">
        <f t="shared" si="0"/>
        <v>0</v>
      </c>
      <c r="F53" s="12">
        <v>43.99</v>
      </c>
      <c r="G53" s="12">
        <v>0</v>
      </c>
      <c r="H53" s="12">
        <f t="shared" si="1"/>
        <v>0</v>
      </c>
      <c r="I53" s="12">
        <v>13.09</v>
      </c>
      <c r="J53" s="12">
        <v>0</v>
      </c>
      <c r="K53" s="12">
        <f t="shared" si="2"/>
        <v>0</v>
      </c>
      <c r="L53" s="12">
        <f t="shared" si="7"/>
        <v>157.75</v>
      </c>
      <c r="M53" s="12">
        <f t="shared" si="7"/>
        <v>0</v>
      </c>
      <c r="N53" s="12">
        <f t="shared" si="4"/>
        <v>0</v>
      </c>
    </row>
    <row r="54" spans="1:14" s="6" customFormat="1" ht="13.5" x14ac:dyDescent="0.2">
      <c r="A54" s="7"/>
      <c r="B54" s="4" t="s">
        <v>42</v>
      </c>
      <c r="C54" s="5">
        <f>SUM(C47:C53)</f>
        <v>5620.26</v>
      </c>
      <c r="D54" s="5">
        <f>SUM(D47:D53)</f>
        <v>4497.53</v>
      </c>
      <c r="E54" s="5">
        <f t="shared" si="0"/>
        <v>80.023522043464169</v>
      </c>
      <c r="F54" s="5">
        <f>SUM(F47:F53)</f>
        <v>350.21000000000004</v>
      </c>
      <c r="G54" s="5">
        <f>SUM(G47:G53)</f>
        <v>0.60000000000000009</v>
      </c>
      <c r="H54" s="5">
        <f t="shared" si="1"/>
        <v>0.17132577596299364</v>
      </c>
      <c r="I54" s="5">
        <f>SUM(I47:I53)</f>
        <v>252.40000000000003</v>
      </c>
      <c r="J54" s="5">
        <f>SUM(J47:J53)</f>
        <v>42.24</v>
      </c>
      <c r="K54" s="5">
        <f t="shared" si="2"/>
        <v>16.735340729001582</v>
      </c>
      <c r="L54" s="5">
        <f>SUM(L47:L53)</f>
        <v>6222.8700000000008</v>
      </c>
      <c r="M54" s="5">
        <f>SUM(M47:M53)</f>
        <v>4540.37</v>
      </c>
      <c r="N54" s="5">
        <f t="shared" si="4"/>
        <v>72.962636211265846</v>
      </c>
    </row>
    <row r="55" spans="1:14" ht="13.5" x14ac:dyDescent="0.2">
      <c r="A55" s="10">
        <v>48</v>
      </c>
      <c r="B55" s="11" t="s">
        <v>43</v>
      </c>
      <c r="C55" s="12">
        <v>3134.587</v>
      </c>
      <c r="D55" s="12">
        <v>469.22</v>
      </c>
      <c r="E55" s="12">
        <f t="shared" si="0"/>
        <v>14.969117143661988</v>
      </c>
      <c r="F55" s="12">
        <v>854.51</v>
      </c>
      <c r="G55" s="12">
        <v>60.54</v>
      </c>
      <c r="H55" s="12">
        <f t="shared" si="1"/>
        <v>7.0847620273607097</v>
      </c>
      <c r="I55" s="12">
        <v>516.91999999999996</v>
      </c>
      <c r="J55" s="12">
        <v>43.61</v>
      </c>
      <c r="K55" s="12">
        <f t="shared" si="2"/>
        <v>8.4365085506461348</v>
      </c>
      <c r="L55" s="12">
        <f>C55+F55+I55</f>
        <v>4506.0169999999998</v>
      </c>
      <c r="M55" s="12">
        <f>D55+G55+J55</f>
        <v>573.37</v>
      </c>
      <c r="N55" s="12">
        <f t="shared" si="4"/>
        <v>12.724541429825942</v>
      </c>
    </row>
    <row r="56" spans="1:14" s="6" customFormat="1" ht="13.5" x14ac:dyDescent="0.2">
      <c r="A56" s="4"/>
      <c r="B56" s="4" t="s">
        <v>44</v>
      </c>
      <c r="C56" s="5">
        <f>SUM(C55:C55)</f>
        <v>3134.587</v>
      </c>
      <c r="D56" s="5">
        <f>SUM(D55:D55)</f>
        <v>469.22</v>
      </c>
      <c r="E56" s="5">
        <f t="shared" si="0"/>
        <v>14.969117143661988</v>
      </c>
      <c r="F56" s="5">
        <f>SUM(F55:F55)</f>
        <v>854.51</v>
      </c>
      <c r="G56" s="5">
        <f>SUM(G55:G55)</f>
        <v>60.54</v>
      </c>
      <c r="H56" s="5">
        <f t="shared" si="1"/>
        <v>7.0847620273607097</v>
      </c>
      <c r="I56" s="5">
        <f>SUM(I55:I55)</f>
        <v>516.91999999999996</v>
      </c>
      <c r="J56" s="5">
        <f>SUM(J55:J55)</f>
        <v>43.61</v>
      </c>
      <c r="K56" s="5">
        <f t="shared" si="2"/>
        <v>8.4365085506461348</v>
      </c>
      <c r="L56" s="5">
        <f>SUM(L55:L55)</f>
        <v>4506.0169999999998</v>
      </c>
      <c r="M56" s="5">
        <f>SUM(M55:M55)</f>
        <v>573.37</v>
      </c>
      <c r="N56" s="5">
        <f t="shared" si="4"/>
        <v>12.724541429825942</v>
      </c>
    </row>
    <row r="57" spans="1:14" s="6" customFormat="1" ht="13.5" x14ac:dyDescent="0.2">
      <c r="A57" s="11">
        <v>49</v>
      </c>
      <c r="B57" s="4" t="s">
        <v>45</v>
      </c>
      <c r="C57" s="5">
        <v>6.05</v>
      </c>
      <c r="D57" s="5">
        <v>0</v>
      </c>
      <c r="E57" s="12">
        <f t="shared" si="0"/>
        <v>0</v>
      </c>
      <c r="F57" s="5">
        <v>11.19</v>
      </c>
      <c r="G57" s="5">
        <v>0</v>
      </c>
      <c r="H57" s="12">
        <f t="shared" si="1"/>
        <v>0</v>
      </c>
      <c r="I57" s="5">
        <v>1.24</v>
      </c>
      <c r="J57" s="5">
        <v>0</v>
      </c>
      <c r="K57" s="12">
        <f t="shared" si="2"/>
        <v>0</v>
      </c>
      <c r="L57" s="12">
        <f t="shared" ref="L57:M64" si="8">C57+F57+I57</f>
        <v>18.479999999999997</v>
      </c>
      <c r="M57" s="12">
        <f t="shared" si="8"/>
        <v>0</v>
      </c>
      <c r="N57" s="12">
        <f t="shared" si="4"/>
        <v>0</v>
      </c>
    </row>
    <row r="58" spans="1:14" s="6" customFormat="1" ht="13.5" x14ac:dyDescent="0.2">
      <c r="A58" s="11">
        <v>50</v>
      </c>
      <c r="B58" s="4" t="s">
        <v>46</v>
      </c>
      <c r="C58" s="5">
        <v>14.17</v>
      </c>
      <c r="D58" s="5">
        <v>3.12</v>
      </c>
      <c r="E58" s="12">
        <f t="shared" si="0"/>
        <v>22.018348623853214</v>
      </c>
      <c r="F58" s="5">
        <v>23.61</v>
      </c>
      <c r="G58" s="5">
        <v>5.58</v>
      </c>
      <c r="H58" s="12">
        <f t="shared" si="1"/>
        <v>23.63405336721728</v>
      </c>
      <c r="I58" s="5">
        <v>14.77</v>
      </c>
      <c r="J58" s="5">
        <v>5.0599999999999996</v>
      </c>
      <c r="K58" s="12">
        <f t="shared" si="2"/>
        <v>34.258632362897764</v>
      </c>
      <c r="L58" s="12">
        <f t="shared" si="8"/>
        <v>52.55</v>
      </c>
      <c r="M58" s="12">
        <f t="shared" si="8"/>
        <v>13.759999999999998</v>
      </c>
      <c r="N58" s="12">
        <f t="shared" si="4"/>
        <v>26.184586108468125</v>
      </c>
    </row>
    <row r="59" spans="1:14" s="6" customFormat="1" ht="13.5" x14ac:dyDescent="0.2">
      <c r="A59" s="11">
        <v>51</v>
      </c>
      <c r="B59" s="4" t="s">
        <v>47</v>
      </c>
      <c r="C59" s="5">
        <v>7.97</v>
      </c>
      <c r="D59" s="5">
        <v>16.87</v>
      </c>
      <c r="E59" s="12">
        <f t="shared" si="0"/>
        <v>211.66875784190719</v>
      </c>
      <c r="F59" s="5">
        <v>16.72</v>
      </c>
      <c r="G59" s="5">
        <v>16.309999999999999</v>
      </c>
      <c r="H59" s="12">
        <f t="shared" si="1"/>
        <v>97.547846889952154</v>
      </c>
      <c r="I59" s="5">
        <v>5.17</v>
      </c>
      <c r="J59" s="5">
        <v>3.48</v>
      </c>
      <c r="K59" s="12">
        <f t="shared" si="2"/>
        <v>67.311411992263061</v>
      </c>
      <c r="L59" s="12">
        <f t="shared" si="8"/>
        <v>29.86</v>
      </c>
      <c r="M59" s="12">
        <f t="shared" si="8"/>
        <v>36.659999999999997</v>
      </c>
      <c r="N59" s="12">
        <f t="shared" si="4"/>
        <v>122.77294038847957</v>
      </c>
    </row>
    <row r="60" spans="1:14" s="6" customFormat="1" ht="13.5" x14ac:dyDescent="0.2">
      <c r="A60" s="11">
        <v>52</v>
      </c>
      <c r="B60" s="4" t="s">
        <v>48</v>
      </c>
      <c r="C60" s="5">
        <v>0</v>
      </c>
      <c r="D60" s="5">
        <v>6.23</v>
      </c>
      <c r="E60" s="12">
        <f t="shared" si="0"/>
        <v>0</v>
      </c>
      <c r="F60" s="5">
        <v>3.5</v>
      </c>
      <c r="G60" s="5">
        <v>7.54</v>
      </c>
      <c r="H60" s="12">
        <f t="shared" si="1"/>
        <v>215.42857142857142</v>
      </c>
      <c r="I60" s="5">
        <v>0.1</v>
      </c>
      <c r="J60" s="5">
        <v>1.28</v>
      </c>
      <c r="K60" s="12">
        <f t="shared" si="2"/>
        <v>1280</v>
      </c>
      <c r="L60" s="12">
        <f t="shared" si="8"/>
        <v>3.6</v>
      </c>
      <c r="M60" s="12">
        <f t="shared" si="8"/>
        <v>15.049999999999999</v>
      </c>
      <c r="N60" s="12">
        <f t="shared" si="4"/>
        <v>418.05555555555549</v>
      </c>
    </row>
    <row r="61" spans="1:14" s="6" customFormat="1" ht="13.5" x14ac:dyDescent="0.2">
      <c r="A61" s="11">
        <v>53</v>
      </c>
      <c r="B61" s="4" t="s">
        <v>49</v>
      </c>
      <c r="C61" s="5">
        <v>3.69</v>
      </c>
      <c r="D61" s="5">
        <v>2.42</v>
      </c>
      <c r="E61" s="12">
        <f t="shared" si="0"/>
        <v>65.582655826558266</v>
      </c>
      <c r="F61" s="5">
        <v>7.12</v>
      </c>
      <c r="G61" s="5">
        <v>0.11</v>
      </c>
      <c r="H61" s="12">
        <f t="shared" si="1"/>
        <v>1.5449438202247192</v>
      </c>
      <c r="I61" s="5">
        <v>0.66</v>
      </c>
      <c r="J61" s="5">
        <v>9.18</v>
      </c>
      <c r="K61" s="12">
        <f t="shared" si="2"/>
        <v>1390.9090909090908</v>
      </c>
      <c r="L61" s="12">
        <f t="shared" si="8"/>
        <v>11.47</v>
      </c>
      <c r="M61" s="12">
        <f t="shared" si="8"/>
        <v>11.709999999999999</v>
      </c>
      <c r="N61" s="12">
        <f t="shared" si="4"/>
        <v>102.09241499564078</v>
      </c>
    </row>
    <row r="62" spans="1:14" s="6" customFormat="1" ht="13.5" x14ac:dyDescent="0.2">
      <c r="A62" s="11">
        <v>54</v>
      </c>
      <c r="B62" s="4" t="s">
        <v>50</v>
      </c>
      <c r="C62" s="5">
        <v>0</v>
      </c>
      <c r="D62" s="5">
        <v>3.19</v>
      </c>
      <c r="E62" s="12">
        <f t="shared" si="0"/>
        <v>0</v>
      </c>
      <c r="F62" s="5">
        <v>0</v>
      </c>
      <c r="G62" s="5">
        <v>0</v>
      </c>
      <c r="H62" s="12">
        <f t="shared" si="1"/>
        <v>0</v>
      </c>
      <c r="I62" s="5">
        <v>0</v>
      </c>
      <c r="J62" s="5">
        <v>0.6</v>
      </c>
      <c r="K62" s="12">
        <f t="shared" si="2"/>
        <v>0</v>
      </c>
      <c r="L62" s="12">
        <f t="shared" si="8"/>
        <v>0</v>
      </c>
      <c r="M62" s="12">
        <f t="shared" si="8"/>
        <v>3.79</v>
      </c>
      <c r="N62" s="12">
        <f t="shared" si="4"/>
        <v>0</v>
      </c>
    </row>
    <row r="63" spans="1:14" s="6" customFormat="1" ht="13.5" x14ac:dyDescent="0.2">
      <c r="A63" s="11">
        <v>55</v>
      </c>
      <c r="B63" s="4" t="s">
        <v>51</v>
      </c>
      <c r="C63" s="5">
        <v>6.52</v>
      </c>
      <c r="D63" s="5">
        <v>1.0828</v>
      </c>
      <c r="E63" s="12">
        <f t="shared" si="0"/>
        <v>16.607361963190186</v>
      </c>
      <c r="F63" s="5">
        <v>13.46</v>
      </c>
      <c r="G63" s="5">
        <v>1.645</v>
      </c>
      <c r="H63" s="12">
        <f t="shared" si="1"/>
        <v>12.221396731054979</v>
      </c>
      <c r="I63" s="5">
        <v>10.15</v>
      </c>
      <c r="J63" s="5">
        <v>7.6105306559999999</v>
      </c>
      <c r="K63" s="12">
        <f t="shared" si="2"/>
        <v>74.980597596059113</v>
      </c>
      <c r="L63" s="12">
        <f t="shared" si="8"/>
        <v>30.130000000000003</v>
      </c>
      <c r="M63" s="12">
        <f t="shared" si="8"/>
        <v>10.338330656</v>
      </c>
      <c r="N63" s="12">
        <f t="shared" si="4"/>
        <v>34.312415054762695</v>
      </c>
    </row>
    <row r="64" spans="1:14" s="6" customFormat="1" ht="13.5" x14ac:dyDescent="0.2">
      <c r="A64" s="11">
        <v>56</v>
      </c>
      <c r="B64" s="4" t="s">
        <v>52</v>
      </c>
      <c r="C64" s="5">
        <v>7.0000000000000007E-2</v>
      </c>
      <c r="D64" s="5">
        <v>8.69</v>
      </c>
      <c r="E64" s="12">
        <f t="shared" si="0"/>
        <v>12414.285714285712</v>
      </c>
      <c r="F64" s="5">
        <v>25.58</v>
      </c>
      <c r="G64" s="5">
        <v>0.85</v>
      </c>
      <c r="H64" s="12">
        <f t="shared" si="1"/>
        <v>3.3229085222830337</v>
      </c>
      <c r="I64" s="5">
        <v>0.96</v>
      </c>
      <c r="J64" s="5">
        <v>4.5</v>
      </c>
      <c r="K64" s="12">
        <f t="shared" si="2"/>
        <v>468.75000000000006</v>
      </c>
      <c r="L64" s="12">
        <f t="shared" si="8"/>
        <v>26.61</v>
      </c>
      <c r="M64" s="12">
        <f t="shared" si="8"/>
        <v>14.04</v>
      </c>
      <c r="N64" s="12">
        <f t="shared" si="4"/>
        <v>52.762119503945883</v>
      </c>
    </row>
    <row r="65" spans="1:14" s="6" customFormat="1" ht="13.5" x14ac:dyDescent="0.2">
      <c r="A65" s="4"/>
      <c r="B65" s="4" t="s">
        <v>53</v>
      </c>
      <c r="C65" s="5">
        <f>SUM(C57:C64)</f>
        <v>38.47</v>
      </c>
      <c r="D65" s="5">
        <f>SUM(D57:D64)</f>
        <v>41.602800000000002</v>
      </c>
      <c r="E65" s="5">
        <f>IF(C65=0,0, D65/C65%)</f>
        <v>108.14348843254484</v>
      </c>
      <c r="F65" s="5">
        <f>SUM(F57:F64)</f>
        <v>101.17999999999999</v>
      </c>
      <c r="G65" s="5">
        <f>SUM(G57:G64)</f>
        <v>32.034999999999997</v>
      </c>
      <c r="H65" s="5">
        <f>IF(F65=0,0, G65/F65%)</f>
        <v>31.661395532713971</v>
      </c>
      <c r="I65" s="5">
        <f>SUM(I57:I64)</f>
        <v>33.050000000000004</v>
      </c>
      <c r="J65" s="5">
        <f>SUM(J57:J64)</f>
        <v>31.710530656000003</v>
      </c>
      <c r="K65" s="5">
        <f>IF(I65=0,0, J65/I65%)</f>
        <v>95.947142680786698</v>
      </c>
      <c r="L65" s="5">
        <f>SUM(L57:L64)</f>
        <v>172.7</v>
      </c>
      <c r="M65" s="5">
        <f>SUM(M57:M64)</f>
        <v>105.348330656</v>
      </c>
      <c r="N65" s="5">
        <f>IF(L65=0,0, M65/L65%)</f>
        <v>61.000770501447604</v>
      </c>
    </row>
    <row r="66" spans="1:14" s="6" customFormat="1" ht="13.5" x14ac:dyDescent="0.2">
      <c r="A66" s="4"/>
      <c r="B66" s="4" t="s">
        <v>54</v>
      </c>
      <c r="C66" s="5">
        <f>SUM(C56,C54,C46,C26,C65)</f>
        <v>18649.604500000001</v>
      </c>
      <c r="D66" s="5">
        <f>SUM(D56,D54,D46,D26,D65)</f>
        <v>9647.8148000000019</v>
      </c>
      <c r="E66" s="5">
        <f t="shared" si="0"/>
        <v>51.73200750718334</v>
      </c>
      <c r="F66" s="5">
        <f>SUM(F56,F54,F46,F26,F65)</f>
        <v>10257.880000000001</v>
      </c>
      <c r="G66" s="5">
        <f>SUM(G56,G54,G46,G26,G65)</f>
        <v>9854.375</v>
      </c>
      <c r="H66" s="5">
        <f t="shared" si="1"/>
        <v>96.066389936322111</v>
      </c>
      <c r="I66" s="5">
        <f>SUM(I56,I54,I46,I26,I65)</f>
        <v>4609.3024999999989</v>
      </c>
      <c r="J66" s="5">
        <f>SUM(J56,J54,J46,J26,J65)</f>
        <v>2730.3873306559999</v>
      </c>
      <c r="K66" s="5">
        <f t="shared" si="2"/>
        <v>59.236453468957627</v>
      </c>
      <c r="L66" s="5">
        <f>SUM(L56,L54,L46,L26,L65)</f>
        <v>33516.786999999997</v>
      </c>
      <c r="M66" s="5">
        <f>SUM(M56,M54,M46,M26,M65)</f>
        <v>22232.577130655998</v>
      </c>
      <c r="N66" s="5">
        <f t="shared" si="4"/>
        <v>66.332662288470544</v>
      </c>
    </row>
  </sheetData>
  <mergeCells count="8">
    <mergeCell ref="A2:J2"/>
    <mergeCell ref="K2:N2"/>
    <mergeCell ref="A3:A4"/>
    <mergeCell ref="B3:B4"/>
    <mergeCell ref="C3:E3"/>
    <mergeCell ref="F3:H3"/>
    <mergeCell ref="I3:K3"/>
    <mergeCell ref="L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ACP ACHIVEMENT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Vikas Rai</dc:creator>
  <cp:lastModifiedBy>HP</cp:lastModifiedBy>
  <cp:lastPrinted>2016-05-26T08:13:55Z</cp:lastPrinted>
  <dcterms:created xsi:type="dcterms:W3CDTF">2016-01-19T06:47:21Z</dcterms:created>
  <dcterms:modified xsi:type="dcterms:W3CDTF">2021-01-30T11:13:10Z</dcterms:modified>
</cp:coreProperties>
</file>