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680"/>
  </bookViews>
  <sheets>
    <sheet name="ACP ACHIVEMENT" sheetId="3" r:id="rId1"/>
  </sheets>
  <calcPr calcId="152511" iterateDelta="1E-4"/>
</workbook>
</file>

<file path=xl/calcChain.xml><?xml version="1.0" encoding="utf-8"?>
<calcChain xmlns="http://schemas.openxmlformats.org/spreadsheetml/2006/main">
  <c r="J64" i="3" l="1"/>
  <c r="I64" i="3"/>
  <c r="I65" i="3" s="1"/>
  <c r="K65" i="3" s="1"/>
  <c r="G64" i="3"/>
  <c r="G65" i="3" s="1"/>
  <c r="F64" i="3"/>
  <c r="F65" i="3" s="1"/>
  <c r="H65" i="3" s="1"/>
  <c r="D64" i="3"/>
  <c r="C64" i="3"/>
  <c r="C65" i="3" s="1"/>
  <c r="E65" i="3" s="1"/>
  <c r="M63" i="3"/>
  <c r="L63" i="3"/>
  <c r="N63" i="3" s="1"/>
  <c r="K63" i="3"/>
  <c r="H63" i="3"/>
  <c r="E63" i="3"/>
  <c r="M62" i="3"/>
  <c r="L62" i="3"/>
  <c r="N62" i="3" s="1"/>
  <c r="K62" i="3"/>
  <c r="H62" i="3"/>
  <c r="E62" i="3"/>
  <c r="M61" i="3"/>
  <c r="L61" i="3"/>
  <c r="N61" i="3" s="1"/>
  <c r="K61" i="3"/>
  <c r="H61" i="3"/>
  <c r="E61" i="3"/>
  <c r="M60" i="3"/>
  <c r="L60" i="3"/>
  <c r="N60" i="3" s="1"/>
  <c r="K60" i="3"/>
  <c r="H60" i="3"/>
  <c r="E60" i="3"/>
  <c r="M59" i="3"/>
  <c r="L59" i="3"/>
  <c r="N59" i="3" s="1"/>
  <c r="K59" i="3"/>
  <c r="H59" i="3"/>
  <c r="E59" i="3"/>
  <c r="M58" i="3"/>
  <c r="L58" i="3"/>
  <c r="N58" i="3" s="1"/>
  <c r="K58" i="3"/>
  <c r="H58" i="3"/>
  <c r="E58" i="3"/>
  <c r="M57" i="3"/>
  <c r="L57" i="3"/>
  <c r="N57" i="3" s="1"/>
  <c r="K57" i="3"/>
  <c r="H57" i="3"/>
  <c r="E57" i="3"/>
  <c r="M56" i="3"/>
  <c r="M64" i="3" s="1"/>
  <c r="L56" i="3"/>
  <c r="L64" i="3" s="1"/>
  <c r="K56" i="3"/>
  <c r="H56" i="3"/>
  <c r="E56" i="3"/>
  <c r="M55" i="3"/>
  <c r="K55" i="3"/>
  <c r="J55" i="3"/>
  <c r="J65" i="3" s="1"/>
  <c r="H55" i="3"/>
  <c r="G55" i="3"/>
  <c r="E55" i="3"/>
  <c r="D55" i="3"/>
  <c r="D65" i="3" s="1"/>
  <c r="M54" i="3"/>
  <c r="L54" i="3"/>
  <c r="L55" i="3" s="1"/>
  <c r="K54" i="3"/>
  <c r="H54" i="3"/>
  <c r="E54" i="3"/>
  <c r="J53" i="3"/>
  <c r="I53" i="3"/>
  <c r="K53" i="3" s="1"/>
  <c r="G53" i="3"/>
  <c r="F53" i="3"/>
  <c r="H53" i="3" s="1"/>
  <c r="D53" i="3"/>
  <c r="C53" i="3"/>
  <c r="E53" i="3" s="1"/>
  <c r="M52" i="3"/>
  <c r="L52" i="3"/>
  <c r="N52" i="3" s="1"/>
  <c r="K52" i="3"/>
  <c r="H52" i="3"/>
  <c r="E52" i="3"/>
  <c r="M51" i="3"/>
  <c r="L51" i="3"/>
  <c r="N51" i="3" s="1"/>
  <c r="K51" i="3"/>
  <c r="H51" i="3"/>
  <c r="E51" i="3"/>
  <c r="M50" i="3"/>
  <c r="L50" i="3"/>
  <c r="N50" i="3" s="1"/>
  <c r="K50" i="3"/>
  <c r="H50" i="3"/>
  <c r="E50" i="3"/>
  <c r="M49" i="3"/>
  <c r="L49" i="3"/>
  <c r="N49" i="3" s="1"/>
  <c r="K49" i="3"/>
  <c r="H49" i="3"/>
  <c r="E49" i="3"/>
  <c r="M48" i="3"/>
  <c r="L48" i="3"/>
  <c r="N48" i="3" s="1"/>
  <c r="K48" i="3"/>
  <c r="H48" i="3"/>
  <c r="E48" i="3"/>
  <c r="M47" i="3"/>
  <c r="L47" i="3"/>
  <c r="N47" i="3" s="1"/>
  <c r="K47" i="3"/>
  <c r="H47" i="3"/>
  <c r="E47" i="3"/>
  <c r="M46" i="3"/>
  <c r="M53" i="3" s="1"/>
  <c r="L46" i="3"/>
  <c r="L53" i="3" s="1"/>
  <c r="N53" i="3" s="1"/>
  <c r="K46" i="3"/>
  <c r="H46" i="3"/>
  <c r="E46" i="3"/>
  <c r="J45" i="3"/>
  <c r="I45" i="3"/>
  <c r="K45" i="3" s="1"/>
  <c r="G45" i="3"/>
  <c r="F45" i="3"/>
  <c r="H45" i="3" s="1"/>
  <c r="D45" i="3"/>
  <c r="C45" i="3"/>
  <c r="E45" i="3" s="1"/>
  <c r="M44" i="3"/>
  <c r="L44" i="3"/>
  <c r="N44" i="3" s="1"/>
  <c r="K44" i="3"/>
  <c r="H44" i="3"/>
  <c r="E44" i="3"/>
  <c r="M43" i="3"/>
  <c r="L43" i="3"/>
  <c r="N43" i="3" s="1"/>
  <c r="K43" i="3"/>
  <c r="H43" i="3"/>
  <c r="E43" i="3"/>
  <c r="M42" i="3"/>
  <c r="L42" i="3"/>
  <c r="N42" i="3" s="1"/>
  <c r="K42" i="3"/>
  <c r="H42" i="3"/>
  <c r="E42" i="3"/>
  <c r="M41" i="3"/>
  <c r="L41" i="3"/>
  <c r="N41" i="3" s="1"/>
  <c r="K41" i="3"/>
  <c r="H41" i="3"/>
  <c r="E41" i="3"/>
  <c r="M40" i="3"/>
  <c r="L40" i="3"/>
  <c r="N40" i="3" s="1"/>
  <c r="K40" i="3"/>
  <c r="H40" i="3"/>
  <c r="E40" i="3"/>
  <c r="M39" i="3"/>
  <c r="L39" i="3"/>
  <c r="N39" i="3" s="1"/>
  <c r="K39" i="3"/>
  <c r="H39" i="3"/>
  <c r="E39" i="3"/>
  <c r="M38" i="3"/>
  <c r="L38" i="3"/>
  <c r="N38" i="3" s="1"/>
  <c r="K38" i="3"/>
  <c r="H38" i="3"/>
  <c r="E38" i="3"/>
  <c r="M37" i="3"/>
  <c r="L37" i="3"/>
  <c r="N37" i="3" s="1"/>
  <c r="K37" i="3"/>
  <c r="H37" i="3"/>
  <c r="E37" i="3"/>
  <c r="M36" i="3"/>
  <c r="L36" i="3"/>
  <c r="N36" i="3" s="1"/>
  <c r="K36" i="3"/>
  <c r="H36" i="3"/>
  <c r="E36" i="3"/>
  <c r="M35" i="3"/>
  <c r="L35" i="3"/>
  <c r="N35" i="3" s="1"/>
  <c r="K35" i="3"/>
  <c r="H35" i="3"/>
  <c r="E35" i="3"/>
  <c r="M34" i="3"/>
  <c r="L34" i="3"/>
  <c r="N34" i="3" s="1"/>
  <c r="K34" i="3"/>
  <c r="H34" i="3"/>
  <c r="E34" i="3"/>
  <c r="M33" i="3"/>
  <c r="L33" i="3"/>
  <c r="N33" i="3" s="1"/>
  <c r="K33" i="3"/>
  <c r="H33" i="3"/>
  <c r="E33" i="3"/>
  <c r="M32" i="3"/>
  <c r="L32" i="3"/>
  <c r="N32" i="3" s="1"/>
  <c r="K32" i="3"/>
  <c r="H32" i="3"/>
  <c r="E32" i="3"/>
  <c r="M31" i="3"/>
  <c r="L31" i="3"/>
  <c r="N31" i="3" s="1"/>
  <c r="K31" i="3"/>
  <c r="H31" i="3"/>
  <c r="E31" i="3"/>
  <c r="M30" i="3"/>
  <c r="L30" i="3"/>
  <c r="N30" i="3" s="1"/>
  <c r="K30" i="3"/>
  <c r="H30" i="3"/>
  <c r="E30" i="3"/>
  <c r="M29" i="3"/>
  <c r="L29" i="3"/>
  <c r="N29" i="3" s="1"/>
  <c r="K29" i="3"/>
  <c r="H29" i="3"/>
  <c r="E29" i="3"/>
  <c r="M28" i="3"/>
  <c r="M45" i="3" s="1"/>
  <c r="L28" i="3"/>
  <c r="L45" i="3" s="1"/>
  <c r="K28" i="3"/>
  <c r="H28" i="3"/>
  <c r="E28" i="3"/>
  <c r="J27" i="3"/>
  <c r="I27" i="3"/>
  <c r="K27" i="3" s="1"/>
  <c r="G27" i="3"/>
  <c r="F27" i="3"/>
  <c r="H27" i="3" s="1"/>
  <c r="D27" i="3"/>
  <c r="C27" i="3"/>
  <c r="E27" i="3" s="1"/>
  <c r="M26" i="3"/>
  <c r="L26" i="3"/>
  <c r="N26" i="3" s="1"/>
  <c r="K26" i="3"/>
  <c r="H26" i="3"/>
  <c r="E26" i="3"/>
  <c r="M25" i="3"/>
  <c r="L25" i="3"/>
  <c r="N25" i="3" s="1"/>
  <c r="K25" i="3"/>
  <c r="H25" i="3"/>
  <c r="E25" i="3"/>
  <c r="M24" i="3"/>
  <c r="L24" i="3"/>
  <c r="N24" i="3" s="1"/>
  <c r="K24" i="3"/>
  <c r="H24" i="3"/>
  <c r="E24" i="3"/>
  <c r="M23" i="3"/>
  <c r="L23" i="3"/>
  <c r="N23" i="3" s="1"/>
  <c r="K23" i="3"/>
  <c r="H23" i="3"/>
  <c r="E23" i="3"/>
  <c r="M22" i="3"/>
  <c r="L22" i="3"/>
  <c r="N22" i="3" s="1"/>
  <c r="K22" i="3"/>
  <c r="H22" i="3"/>
  <c r="E22" i="3"/>
  <c r="M21" i="3"/>
  <c r="L21" i="3"/>
  <c r="N21" i="3" s="1"/>
  <c r="K21" i="3"/>
  <c r="H21" i="3"/>
  <c r="E21" i="3"/>
  <c r="M20" i="3"/>
  <c r="L20" i="3"/>
  <c r="N20" i="3" s="1"/>
  <c r="K20" i="3"/>
  <c r="H20" i="3"/>
  <c r="E20" i="3"/>
  <c r="M19" i="3"/>
  <c r="L19" i="3"/>
  <c r="N19" i="3" s="1"/>
  <c r="K19" i="3"/>
  <c r="H19" i="3"/>
  <c r="E19" i="3"/>
  <c r="M18" i="3"/>
  <c r="L18" i="3"/>
  <c r="N18" i="3" s="1"/>
  <c r="K18" i="3"/>
  <c r="H18" i="3"/>
  <c r="E18" i="3"/>
  <c r="M17" i="3"/>
  <c r="L17" i="3"/>
  <c r="N17" i="3" s="1"/>
  <c r="K17" i="3"/>
  <c r="H17" i="3"/>
  <c r="E17" i="3"/>
  <c r="M16" i="3"/>
  <c r="L16" i="3"/>
  <c r="N16" i="3" s="1"/>
  <c r="K16" i="3"/>
  <c r="H16" i="3"/>
  <c r="E16" i="3"/>
  <c r="M15" i="3"/>
  <c r="L15" i="3"/>
  <c r="N15" i="3" s="1"/>
  <c r="K15" i="3"/>
  <c r="H15" i="3"/>
  <c r="E15" i="3"/>
  <c r="M14" i="3"/>
  <c r="L14" i="3"/>
  <c r="N14" i="3" s="1"/>
  <c r="K14" i="3"/>
  <c r="H14" i="3"/>
  <c r="E14" i="3"/>
  <c r="M13" i="3"/>
  <c r="L13" i="3"/>
  <c r="N13" i="3" s="1"/>
  <c r="K13" i="3"/>
  <c r="H13" i="3"/>
  <c r="E13" i="3"/>
  <c r="M12" i="3"/>
  <c r="L12" i="3"/>
  <c r="N12" i="3" s="1"/>
  <c r="K12" i="3"/>
  <c r="H12" i="3"/>
  <c r="E12" i="3"/>
  <c r="M11" i="3"/>
  <c r="L11" i="3"/>
  <c r="N11" i="3" s="1"/>
  <c r="K11" i="3"/>
  <c r="H11" i="3"/>
  <c r="E11" i="3"/>
  <c r="M10" i="3"/>
  <c r="L10" i="3"/>
  <c r="N10" i="3" s="1"/>
  <c r="K10" i="3"/>
  <c r="H10" i="3"/>
  <c r="E10" i="3"/>
  <c r="M9" i="3"/>
  <c r="L9" i="3"/>
  <c r="N9" i="3" s="1"/>
  <c r="K9" i="3"/>
  <c r="H9" i="3"/>
  <c r="E9" i="3"/>
  <c r="M8" i="3"/>
  <c r="L8" i="3"/>
  <c r="N8" i="3" s="1"/>
  <c r="K8" i="3"/>
  <c r="H8" i="3"/>
  <c r="E8" i="3"/>
  <c r="M7" i="3"/>
  <c r="L7" i="3"/>
  <c r="N7" i="3" s="1"/>
  <c r="K7" i="3"/>
  <c r="H7" i="3"/>
  <c r="E7" i="3"/>
  <c r="M6" i="3"/>
  <c r="L6" i="3"/>
  <c r="N6" i="3" s="1"/>
  <c r="K6" i="3"/>
  <c r="H6" i="3"/>
  <c r="E6" i="3"/>
  <c r="M5" i="3"/>
  <c r="M27" i="3" s="1"/>
  <c r="L5" i="3"/>
  <c r="L27" i="3" s="1"/>
  <c r="K5" i="3"/>
  <c r="H5" i="3"/>
  <c r="E5" i="3"/>
  <c r="N27" i="3" l="1"/>
  <c r="N5" i="3"/>
  <c r="N45" i="3"/>
  <c r="L65" i="3"/>
  <c r="N55" i="3"/>
  <c r="M65" i="3"/>
  <c r="N64" i="3"/>
  <c r="N28" i="3"/>
  <c r="N46" i="3"/>
  <c r="N54" i="3"/>
  <c r="E64" i="3"/>
  <c r="K64" i="3"/>
  <c r="N56" i="3"/>
  <c r="H64" i="3"/>
  <c r="N65" i="3" l="1"/>
</calcChain>
</file>

<file path=xl/sharedStrings.xml><?xml version="1.0" encoding="utf-8"?>
<sst xmlns="http://schemas.openxmlformats.org/spreadsheetml/2006/main" count="83" uniqueCount="74">
  <si>
    <t>NAME OF THE BANK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</si>
  <si>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</si>
  <si>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</si>
  <si>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</si>
  <si>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</si>
  <si>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</si>
  <si>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</si>
  <si>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</si>
  <si>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</si>
  <si>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</si>
  <si>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</si>
  <si>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</si>
  <si>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</si>
  <si>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</si>
  <si>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</si>
  <si>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</si>
  <si>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</si>
  <si>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</si>
  <si>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</si>
  <si>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</si>
  <si>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</si>
  <si>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</si>
  <si>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</si>
  <si>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</si>
  <si>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</si>
  <si>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</si>
  <si>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</si>
  <si>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</si>
  <si>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</si>
  <si>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</si>
  <si>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</si>
  <si>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</si>
  <si>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</si>
  <si>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</si>
  <si>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</si>
  <si>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</si>
  <si>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</si>
  <si>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Ratnakar Bank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</si>
  <si>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</si>
  <si>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</si>
  <si>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</si>
  <si>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</si>
  <si>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</si>
  <si>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</si>
  <si>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</si>
  <si>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</si>
  <si>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</si>
  <si>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</si>
  <si>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</si>
  <si>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</si>
  <si>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</si>
  <si>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</si>
  <si>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</si>
  <si>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</si>
  <si>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</si>
  <si>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</si>
  <si>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</si>
  <si>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</si>
  <si>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</si>
  <si>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</si>
  <si>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</si>
  <si>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</si>
  <si>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No.4C</t>
  </si>
  <si>
    <t xml:space="preserve">BANK-WISE INFORMATION REGARDING ACP ACHEIVEEMNT </t>
  </si>
  <si>
    <t>DATA FOR THE YEAR ENDED 30TH JUNE 2020</t>
  </si>
  <si>
    <t>(Rs. In crore)</t>
  </si>
  <si>
    <t>S No.</t>
  </si>
  <si>
    <t>AGRL &amp; ALLIED</t>
  </si>
  <si>
    <t>MSE</t>
  </si>
  <si>
    <t>OTHER PSA</t>
  </si>
  <si>
    <t>TOTAL PSA</t>
  </si>
  <si>
    <t>Commitm't</t>
  </si>
  <si>
    <t>Achievem't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</si>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</sst>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sz val="10.5"/>
      <color theme="1"/>
      <name val="Arial"/>
      <family val="2"/>
    </font>
    <font>
      <b/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2" fontId="2" fillId="0" borderId="0" xfId="0" applyNumberFormat="1" applyFont="1"/>
    <xf numFmtId="2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Fill="1" applyBorder="1"/>
    <xf numFmtId="2" fontId="4" fillId="0" borderId="1" xfId="0" applyNumberFormat="1" applyFont="1" applyBorder="1" applyAlignment="1">
      <alignment vertical="center"/>
    </xf>
    <xf numFmtId="0" fontId="6" fillId="0" borderId="2" xfId="0" applyFont="1" applyFill="1" applyBorder="1" applyAlignment="1">
      <alignment horizontal="right"/>
    </xf>
    <xf numFmtId="0" fontId="6" fillId="0" borderId="0" xfId="0" applyFont="1" applyFill="1"/>
    <xf numFmtId="0" fontId="6" fillId="0" borderId="3" xfId="0" applyFont="1" applyFill="1" applyBorder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7" fillId="0" borderId="2" xfId="0" applyFont="1" applyFill="1" applyBorder="1" applyAlignment="1">
      <alignment horizontal="right"/>
    </xf>
    <xf numFmtId="2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0" fontId="7" fillId="0" borderId="2" xfId="0" applyFont="1" applyFill="1" applyBorder="1"/>
    <xf numFmtId="2" fontId="5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left"/>
    </xf>
    <xf numFmtId="2" fontId="1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workbookViewId="0">
      <selection sqref="A1:B1"/>
    </sheetView>
  </sheetViews>
  <sheetFormatPr defaultRowHeight="15" x14ac:dyDescent="0.25"/>
  <cols>
    <col min="1" max="1" width="9.28515625" bestFit="1" customWidth="1"/>
    <col min="2" max="2" width="31.5703125" customWidth="1"/>
    <col min="3" max="4" width="11.85546875" customWidth="1"/>
    <col min="5" max="5" width="9.28515625" bestFit="1" customWidth="1"/>
    <col min="6" max="6" width="11.85546875" customWidth="1"/>
    <col min="7" max="7" width="12.5703125" customWidth="1"/>
    <col min="8" max="8" width="9.42578125" bestFit="1" customWidth="1"/>
    <col min="9" max="9" width="11.140625" customWidth="1"/>
    <col min="10" max="10" width="12.42578125" customWidth="1"/>
    <col min="11" max="11" width="9.28515625" bestFit="1" customWidth="1"/>
    <col min="12" max="12" width="12.42578125" customWidth="1"/>
    <col min="13" max="13" width="12.7109375" customWidth="1"/>
    <col min="14" max="14" width="9.28515625" bestFit="1" customWidth="1"/>
  </cols>
  <sheetData>
    <row r="1" spans="1:14" ht="18" x14ac:dyDescent="0.25">
      <c r="A1" s="21" t="s">
        <v>62</v>
      </c>
      <c r="B1" s="21"/>
      <c r="C1" s="3" t="s">
        <v>63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15.75" x14ac:dyDescent="0.25">
      <c r="A2" s="22" t="s">
        <v>64</v>
      </c>
      <c r="B2" s="22"/>
      <c r="C2" s="22"/>
      <c r="D2" s="22"/>
      <c r="E2" s="22"/>
      <c r="F2" s="22"/>
      <c r="G2" s="22"/>
      <c r="H2" s="22"/>
      <c r="I2" s="22"/>
      <c r="J2" s="22"/>
      <c r="K2" s="23" t="s">
        <v>65</v>
      </c>
      <c r="L2" s="23"/>
      <c r="M2" s="23"/>
      <c r="N2" s="23"/>
    </row>
    <row r="3" spans="1:14" x14ac:dyDescent="0.25">
      <c r="A3" s="24" t="s">
        <v>66</v>
      </c>
      <c r="B3" s="25" t="s">
        <v>0</v>
      </c>
      <c r="C3" s="26" t="s">
        <v>67</v>
      </c>
      <c r="D3" s="26"/>
      <c r="E3" s="26"/>
      <c r="F3" s="26" t="s">
        <v>68</v>
      </c>
      <c r="G3" s="26"/>
      <c r="H3" s="26"/>
      <c r="I3" s="26" t="s">
        <v>69</v>
      </c>
      <c r="J3" s="26"/>
      <c r="K3" s="26"/>
      <c r="L3" s="26" t="s">
        <v>70</v>
      </c>
      <c r="M3" s="26"/>
      <c r="N3" s="26"/>
    </row>
    <row r="4" spans="1:14" ht="27" x14ac:dyDescent="0.25">
      <c r="A4" s="24"/>
      <c r="B4" s="25"/>
      <c r="C4" s="4" t="s">
        <v>71</v>
      </c>
      <c r="D4" s="4" t="s">
        <v>72</v>
      </c>
      <c r="E4" s="4" t="s">
        <v>73</v>
      </c>
      <c r="F4" s="4" t="s">
        <v>71</v>
      </c>
      <c r="G4" s="4" t="s">
        <v>72</v>
      </c>
      <c r="H4" s="4" t="s">
        <v>73</v>
      </c>
      <c r="I4" s="4" t="s">
        <v>71</v>
      </c>
      <c r="J4" s="4" t="s">
        <v>72</v>
      </c>
      <c r="K4" s="4" t="s">
        <v>73</v>
      </c>
      <c r="L4" s="4" t="s">
        <v>71</v>
      </c>
      <c r="M4" s="4" t="s">
        <v>72</v>
      </c>
      <c r="N4" s="4" t="s">
        <v>73</v>
      </c>
    </row>
    <row r="5" spans="1:14" x14ac:dyDescent="0.25">
      <c r="A5" s="5">
        <v>1</v>
      </c>
      <c r="B5" s="6" t="s">
        <v>1</v>
      </c>
      <c r="C5" s="7"/>
      <c r="D5" s="8">
        <v>0</v>
      </c>
      <c r="E5" s="8">
        <f>IF(C5=0,0, D5/C5%)</f>
        <v>0</v>
      </c>
      <c r="F5" s="7"/>
      <c r="G5" s="8">
        <v>0</v>
      </c>
      <c r="H5" s="8">
        <f>IF(F5=0,0, G5/F5%)</f>
        <v>0</v>
      </c>
      <c r="I5" s="7"/>
      <c r="J5" s="8">
        <v>0</v>
      </c>
      <c r="K5" s="8">
        <f>IF(I5=0,0, J5/I5%)</f>
        <v>0</v>
      </c>
      <c r="L5" s="8">
        <f>C5+F5+I5</f>
        <v>0</v>
      </c>
      <c r="M5" s="8">
        <f>D5+G5+J5</f>
        <v>0</v>
      </c>
      <c r="N5" s="8">
        <f>IF(L5=0,0, M5/L5%)</f>
        <v>0</v>
      </c>
    </row>
    <row r="6" spans="1:14" x14ac:dyDescent="0.25">
      <c r="A6" s="5">
        <v>2</v>
      </c>
      <c r="B6" s="6" t="s">
        <v>2</v>
      </c>
      <c r="C6" s="7"/>
      <c r="D6" s="8">
        <v>0</v>
      </c>
      <c r="E6" s="8">
        <f t="shared" ref="E6:E65" si="0">IF(C6=0,0, D6/C6%)</f>
        <v>0</v>
      </c>
      <c r="F6" s="7"/>
      <c r="G6" s="8">
        <v>0</v>
      </c>
      <c r="H6" s="8">
        <f t="shared" ref="H6:H65" si="1">IF(F6=0,0, G6/F6%)</f>
        <v>0</v>
      </c>
      <c r="I6" s="7"/>
      <c r="J6" s="8">
        <v>0</v>
      </c>
      <c r="K6" s="8">
        <f t="shared" ref="K6:K65" si="2">IF(I6=0,0, J6/I6%)</f>
        <v>0</v>
      </c>
      <c r="L6" s="8">
        <f t="shared" ref="L6:M26" si="3">C6+F6+I6</f>
        <v>0</v>
      </c>
      <c r="M6" s="8">
        <f t="shared" si="3"/>
        <v>0</v>
      </c>
      <c r="N6" s="8">
        <f t="shared" ref="N6:N65" si="4">IF(L6=0,0, M6/L6%)</f>
        <v>0</v>
      </c>
    </row>
    <row r="7" spans="1:14" x14ac:dyDescent="0.25">
      <c r="A7" s="5">
        <v>3</v>
      </c>
      <c r="B7" s="6" t="s">
        <v>3</v>
      </c>
      <c r="C7" s="9">
        <v>1215.31</v>
      </c>
      <c r="D7" s="8">
        <v>1604.39</v>
      </c>
      <c r="E7" s="8">
        <f t="shared" si="0"/>
        <v>132.01487686269348</v>
      </c>
      <c r="F7" s="9">
        <v>1019.31</v>
      </c>
      <c r="G7" s="8">
        <v>2356.04</v>
      </c>
      <c r="H7" s="8">
        <f t="shared" si="1"/>
        <v>231.14067359292071</v>
      </c>
      <c r="I7" s="9">
        <v>379</v>
      </c>
      <c r="J7" s="8">
        <v>649.74</v>
      </c>
      <c r="K7" s="8">
        <f t="shared" si="2"/>
        <v>171.43535620052771</v>
      </c>
      <c r="L7" s="8">
        <f t="shared" si="3"/>
        <v>2613.62</v>
      </c>
      <c r="M7" s="8">
        <f t="shared" si="3"/>
        <v>4610.17</v>
      </c>
      <c r="N7" s="8">
        <f t="shared" si="4"/>
        <v>176.390217399622</v>
      </c>
    </row>
    <row r="8" spans="1:14" x14ac:dyDescent="0.25">
      <c r="A8" s="5">
        <v>4</v>
      </c>
      <c r="B8" s="6" t="s">
        <v>4</v>
      </c>
      <c r="C8" s="9">
        <v>338.91</v>
      </c>
      <c r="D8" s="8">
        <v>409.74</v>
      </c>
      <c r="E8" s="8">
        <f t="shared" si="0"/>
        <v>120.89935381074621</v>
      </c>
      <c r="F8" s="9">
        <v>267.61</v>
      </c>
      <c r="G8" s="8">
        <v>253.99100000000001</v>
      </c>
      <c r="H8" s="8">
        <f t="shared" si="1"/>
        <v>94.910877769889026</v>
      </c>
      <c r="I8" s="9">
        <v>149.57</v>
      </c>
      <c r="J8" s="8">
        <v>97.85</v>
      </c>
      <c r="K8" s="8">
        <f t="shared" si="2"/>
        <v>65.420873169753293</v>
      </c>
      <c r="L8" s="8">
        <f t="shared" si="3"/>
        <v>756.08999999999992</v>
      </c>
      <c r="M8" s="8">
        <f t="shared" si="3"/>
        <v>761.58100000000002</v>
      </c>
      <c r="N8" s="8">
        <f t="shared" si="4"/>
        <v>100.72623629462102</v>
      </c>
    </row>
    <row r="9" spans="1:14" x14ac:dyDescent="0.25">
      <c r="A9" s="5">
        <v>5</v>
      </c>
      <c r="B9" s="6" t="s">
        <v>5</v>
      </c>
      <c r="C9" s="9">
        <v>161.31</v>
      </c>
      <c r="D9" s="8">
        <v>16.52</v>
      </c>
      <c r="E9" s="8">
        <f t="shared" si="0"/>
        <v>10.241150579629284</v>
      </c>
      <c r="F9" s="9">
        <v>117.92</v>
      </c>
      <c r="G9" s="8">
        <v>23.8</v>
      </c>
      <c r="H9" s="8">
        <f t="shared" si="1"/>
        <v>20.183175033921302</v>
      </c>
      <c r="I9" s="9">
        <v>53.11</v>
      </c>
      <c r="J9" s="8">
        <v>4.41</v>
      </c>
      <c r="K9" s="8">
        <f t="shared" si="2"/>
        <v>8.3035209941630583</v>
      </c>
      <c r="L9" s="8">
        <f t="shared" si="3"/>
        <v>332.34000000000003</v>
      </c>
      <c r="M9" s="8">
        <f t="shared" si="3"/>
        <v>44.730000000000004</v>
      </c>
      <c r="N9" s="8">
        <f t="shared" si="4"/>
        <v>13.459108142263947</v>
      </c>
    </row>
    <row r="10" spans="1:14" x14ac:dyDescent="0.25">
      <c r="A10" s="5">
        <v>6</v>
      </c>
      <c r="B10" s="6" t="s">
        <v>6</v>
      </c>
      <c r="C10" s="9">
        <v>380.54</v>
      </c>
      <c r="D10" s="8">
        <v>231.72</v>
      </c>
      <c r="E10" s="8">
        <f t="shared" si="0"/>
        <v>60.892416040363692</v>
      </c>
      <c r="F10" s="9">
        <v>597.23</v>
      </c>
      <c r="G10" s="8">
        <v>753.02</v>
      </c>
      <c r="H10" s="8">
        <f t="shared" si="1"/>
        <v>126.08542772466217</v>
      </c>
      <c r="I10" s="9">
        <v>203.25</v>
      </c>
      <c r="J10" s="8">
        <v>448.15</v>
      </c>
      <c r="K10" s="8">
        <f t="shared" si="2"/>
        <v>220.49200492004917</v>
      </c>
      <c r="L10" s="8">
        <f t="shared" si="3"/>
        <v>1181.02</v>
      </c>
      <c r="M10" s="8">
        <f t="shared" si="3"/>
        <v>1432.8899999999999</v>
      </c>
      <c r="N10" s="8">
        <f t="shared" si="4"/>
        <v>121.32648049990685</v>
      </c>
    </row>
    <row r="11" spans="1:14" x14ac:dyDescent="0.25">
      <c r="A11" s="5">
        <v>7</v>
      </c>
      <c r="B11" s="6" t="s">
        <v>7</v>
      </c>
      <c r="C11" s="9">
        <v>665.11</v>
      </c>
      <c r="D11" s="8">
        <v>59.42</v>
      </c>
      <c r="E11" s="8">
        <f t="shared" si="0"/>
        <v>8.9338605644179161</v>
      </c>
      <c r="F11" s="9">
        <v>426.43</v>
      </c>
      <c r="G11" s="8">
        <v>88.94</v>
      </c>
      <c r="H11" s="8">
        <f t="shared" si="1"/>
        <v>20.856881551485586</v>
      </c>
      <c r="I11" s="9">
        <v>190.96</v>
      </c>
      <c r="J11" s="8">
        <v>7.06</v>
      </c>
      <c r="K11" s="8">
        <f t="shared" si="2"/>
        <v>3.697109342270632</v>
      </c>
      <c r="L11" s="8">
        <f t="shared" si="3"/>
        <v>1282.5</v>
      </c>
      <c r="M11" s="8">
        <f t="shared" si="3"/>
        <v>155.42000000000002</v>
      </c>
      <c r="N11" s="8">
        <f t="shared" si="4"/>
        <v>12.11851851851852</v>
      </c>
    </row>
    <row r="12" spans="1:14" x14ac:dyDescent="0.25">
      <c r="A12" s="5">
        <v>8</v>
      </c>
      <c r="B12" s="6" t="s">
        <v>8</v>
      </c>
      <c r="C12" s="9"/>
      <c r="D12" s="8">
        <v>0</v>
      </c>
      <c r="E12" s="8">
        <f t="shared" si="0"/>
        <v>0</v>
      </c>
      <c r="F12" s="9"/>
      <c r="G12" s="8">
        <v>0</v>
      </c>
      <c r="H12" s="8">
        <f t="shared" si="1"/>
        <v>0</v>
      </c>
      <c r="I12" s="9"/>
      <c r="J12" s="8">
        <v>0</v>
      </c>
      <c r="K12" s="8">
        <f t="shared" si="2"/>
        <v>0</v>
      </c>
      <c r="L12" s="8">
        <f t="shared" si="3"/>
        <v>0</v>
      </c>
      <c r="M12" s="8">
        <f t="shared" si="3"/>
        <v>0</v>
      </c>
      <c r="N12" s="8">
        <f t="shared" si="4"/>
        <v>0</v>
      </c>
    </row>
    <row r="13" spans="1:14" x14ac:dyDescent="0.25">
      <c r="A13" s="5">
        <v>9</v>
      </c>
      <c r="B13" s="6" t="s">
        <v>9</v>
      </c>
      <c r="C13" s="9"/>
      <c r="D13" s="8">
        <v>0</v>
      </c>
      <c r="E13" s="8">
        <f t="shared" si="0"/>
        <v>0</v>
      </c>
      <c r="F13" s="9"/>
      <c r="G13" s="8">
        <v>0</v>
      </c>
      <c r="H13" s="8">
        <f t="shared" si="1"/>
        <v>0</v>
      </c>
      <c r="I13" s="9"/>
      <c r="J13" s="8">
        <v>0</v>
      </c>
      <c r="K13" s="8">
        <f t="shared" si="2"/>
        <v>0</v>
      </c>
      <c r="L13" s="8">
        <f t="shared" si="3"/>
        <v>0</v>
      </c>
      <c r="M13" s="8">
        <f t="shared" si="3"/>
        <v>0</v>
      </c>
      <c r="N13" s="8">
        <f t="shared" si="4"/>
        <v>0</v>
      </c>
    </row>
    <row r="14" spans="1:14" x14ac:dyDescent="0.25">
      <c r="A14" s="5">
        <v>10</v>
      </c>
      <c r="B14" s="6" t="s">
        <v>30</v>
      </c>
      <c r="C14" s="9">
        <v>305.67</v>
      </c>
      <c r="D14" s="8">
        <v>3.94</v>
      </c>
      <c r="E14" s="8">
        <f t="shared" si="0"/>
        <v>1.2889717669382013</v>
      </c>
      <c r="F14" s="9">
        <v>344.57</v>
      </c>
      <c r="G14" s="8">
        <v>22.14</v>
      </c>
      <c r="H14" s="8">
        <f t="shared" si="1"/>
        <v>6.4253997736309021</v>
      </c>
      <c r="I14" s="9">
        <v>94.29000000000002</v>
      </c>
      <c r="J14" s="8">
        <v>3.09</v>
      </c>
      <c r="K14" s="8">
        <f t="shared" si="2"/>
        <v>3.2771237671014948</v>
      </c>
      <c r="L14" s="8">
        <f t="shared" si="3"/>
        <v>744.53</v>
      </c>
      <c r="M14" s="8">
        <f t="shared" si="3"/>
        <v>29.17</v>
      </c>
      <c r="N14" s="8">
        <f t="shared" si="4"/>
        <v>3.9179079419230929</v>
      </c>
    </row>
    <row r="15" spans="1:14" x14ac:dyDescent="0.25">
      <c r="A15" s="5">
        <v>11</v>
      </c>
      <c r="B15" s="6" t="s">
        <v>10</v>
      </c>
      <c r="C15" s="9">
        <v>300.27</v>
      </c>
      <c r="D15" s="8">
        <v>268.26</v>
      </c>
      <c r="E15" s="8">
        <f t="shared" si="0"/>
        <v>89.339594365071434</v>
      </c>
      <c r="F15" s="9">
        <v>284</v>
      </c>
      <c r="G15" s="8">
        <v>595.6</v>
      </c>
      <c r="H15" s="8">
        <f t="shared" si="1"/>
        <v>209.71830985915494</v>
      </c>
      <c r="I15" s="9">
        <v>175.61</v>
      </c>
      <c r="J15" s="8">
        <v>208.64</v>
      </c>
      <c r="K15" s="8">
        <f t="shared" si="2"/>
        <v>118.80872387677238</v>
      </c>
      <c r="L15" s="8">
        <f t="shared" si="3"/>
        <v>759.88</v>
      </c>
      <c r="M15" s="8">
        <f t="shared" si="3"/>
        <v>1072.5</v>
      </c>
      <c r="N15" s="8">
        <f t="shared" si="4"/>
        <v>141.14070642733063</v>
      </c>
    </row>
    <row r="16" spans="1:14" x14ac:dyDescent="0.25">
      <c r="A16" s="5">
        <v>12</v>
      </c>
      <c r="B16" s="6" t="s">
        <v>11</v>
      </c>
      <c r="C16" s="9">
        <v>166.34</v>
      </c>
      <c r="D16" s="8">
        <v>11.16</v>
      </c>
      <c r="E16" s="8">
        <f t="shared" si="0"/>
        <v>6.7091499338703864</v>
      </c>
      <c r="F16" s="9">
        <v>179.77</v>
      </c>
      <c r="G16" s="8">
        <v>5.0199999999999996</v>
      </c>
      <c r="H16" s="8">
        <f t="shared" si="1"/>
        <v>2.7924570284252095</v>
      </c>
      <c r="I16" s="9">
        <v>78.28</v>
      </c>
      <c r="J16" s="8">
        <v>9.08</v>
      </c>
      <c r="K16" s="8">
        <f t="shared" si="2"/>
        <v>11.599386816555953</v>
      </c>
      <c r="L16" s="8">
        <f t="shared" si="3"/>
        <v>424.39</v>
      </c>
      <c r="M16" s="8">
        <f t="shared" si="3"/>
        <v>25.259999999999998</v>
      </c>
      <c r="N16" s="8">
        <f t="shared" si="4"/>
        <v>5.9520723862484974</v>
      </c>
    </row>
    <row r="17" spans="1:14" x14ac:dyDescent="0.25">
      <c r="A17" s="5">
        <v>13</v>
      </c>
      <c r="B17" s="6" t="s">
        <v>12</v>
      </c>
      <c r="C17" s="9"/>
      <c r="D17" s="8">
        <v>0</v>
      </c>
      <c r="E17" s="8">
        <f t="shared" si="0"/>
        <v>0</v>
      </c>
      <c r="F17" s="9"/>
      <c r="G17" s="8">
        <v>0</v>
      </c>
      <c r="H17" s="8">
        <f t="shared" si="1"/>
        <v>0</v>
      </c>
      <c r="I17" s="9"/>
      <c r="J17" s="8">
        <v>0</v>
      </c>
      <c r="K17" s="8">
        <f t="shared" si="2"/>
        <v>0</v>
      </c>
      <c r="L17" s="8">
        <f t="shared" si="3"/>
        <v>0</v>
      </c>
      <c r="M17" s="8">
        <f t="shared" si="3"/>
        <v>0</v>
      </c>
      <c r="N17" s="8">
        <f t="shared" si="4"/>
        <v>0</v>
      </c>
    </row>
    <row r="18" spans="1:14" x14ac:dyDescent="0.25">
      <c r="A18" s="5">
        <v>14</v>
      </c>
      <c r="B18" s="6" t="s">
        <v>13</v>
      </c>
      <c r="C18" s="9">
        <v>27.11</v>
      </c>
      <c r="D18" s="8">
        <v>0.09</v>
      </c>
      <c r="E18" s="8">
        <f t="shared" si="0"/>
        <v>0.33198081888601988</v>
      </c>
      <c r="F18" s="9">
        <v>62.73</v>
      </c>
      <c r="G18" s="8">
        <v>4.9000000000000004</v>
      </c>
      <c r="H18" s="8">
        <f t="shared" si="1"/>
        <v>7.8112545831340672</v>
      </c>
      <c r="I18" s="9">
        <v>14.49</v>
      </c>
      <c r="J18" s="8">
        <v>0</v>
      </c>
      <c r="K18" s="8">
        <f t="shared" si="2"/>
        <v>0</v>
      </c>
      <c r="L18" s="8">
        <f t="shared" si="3"/>
        <v>104.33</v>
      </c>
      <c r="M18" s="8">
        <f t="shared" si="3"/>
        <v>4.99</v>
      </c>
      <c r="N18" s="8">
        <f t="shared" si="4"/>
        <v>4.7829004121537437</v>
      </c>
    </row>
    <row r="19" spans="1:14" x14ac:dyDescent="0.25">
      <c r="A19" s="5">
        <v>15</v>
      </c>
      <c r="B19" s="6" t="s">
        <v>14</v>
      </c>
      <c r="C19" s="9">
        <v>1019.1800000000001</v>
      </c>
      <c r="D19" s="8">
        <v>267.64999999999998</v>
      </c>
      <c r="E19" s="8">
        <f t="shared" si="0"/>
        <v>26.261308110441725</v>
      </c>
      <c r="F19" s="9">
        <v>913.19999999999993</v>
      </c>
      <c r="G19" s="8">
        <v>850.78</v>
      </c>
      <c r="H19" s="8">
        <f t="shared" si="1"/>
        <v>93.16469557599649</v>
      </c>
      <c r="I19" s="9">
        <v>396.45</v>
      </c>
      <c r="J19" s="8">
        <v>191.41</v>
      </c>
      <c r="K19" s="8">
        <f t="shared" si="2"/>
        <v>48.280993820153867</v>
      </c>
      <c r="L19" s="8">
        <f t="shared" si="3"/>
        <v>2328.83</v>
      </c>
      <c r="M19" s="8">
        <f t="shared" si="3"/>
        <v>1309.8399999999999</v>
      </c>
      <c r="N19" s="8">
        <f t="shared" si="4"/>
        <v>56.24455198533169</v>
      </c>
    </row>
    <row r="20" spans="1:14" x14ac:dyDescent="0.25">
      <c r="A20" s="5">
        <v>16</v>
      </c>
      <c r="B20" s="6" t="s">
        <v>15</v>
      </c>
      <c r="C20" s="10"/>
      <c r="D20" s="8">
        <v>0</v>
      </c>
      <c r="E20" s="8">
        <f t="shared" si="0"/>
        <v>0</v>
      </c>
      <c r="F20" s="10"/>
      <c r="G20" s="8">
        <v>0</v>
      </c>
      <c r="H20" s="8">
        <f t="shared" si="1"/>
        <v>0</v>
      </c>
      <c r="I20" s="10"/>
      <c r="J20" s="8">
        <v>0</v>
      </c>
      <c r="K20" s="8">
        <f t="shared" si="2"/>
        <v>0</v>
      </c>
      <c r="L20" s="8">
        <f t="shared" si="3"/>
        <v>0</v>
      </c>
      <c r="M20" s="8">
        <f t="shared" si="3"/>
        <v>0</v>
      </c>
      <c r="N20" s="8">
        <f t="shared" si="4"/>
        <v>0</v>
      </c>
    </row>
    <row r="21" spans="1:14" x14ac:dyDescent="0.25">
      <c r="A21" s="5">
        <v>17</v>
      </c>
      <c r="B21" s="6" t="s">
        <v>16</v>
      </c>
      <c r="C21" s="9">
        <v>2551.62</v>
      </c>
      <c r="D21" s="8">
        <v>661.01</v>
      </c>
      <c r="E21" s="8">
        <f t="shared" si="0"/>
        <v>25.9055031705348</v>
      </c>
      <c r="F21" s="9">
        <v>2001.68</v>
      </c>
      <c r="G21" s="8">
        <v>2079.54</v>
      </c>
      <c r="H21" s="8">
        <f t="shared" si="1"/>
        <v>103.88973262459534</v>
      </c>
      <c r="I21" s="9">
        <v>1063.52</v>
      </c>
      <c r="J21" s="8">
        <v>49.3</v>
      </c>
      <c r="K21" s="8">
        <f t="shared" si="2"/>
        <v>4.6355498721227626</v>
      </c>
      <c r="L21" s="8">
        <f t="shared" si="3"/>
        <v>5616.82</v>
      </c>
      <c r="M21" s="8">
        <f t="shared" si="3"/>
        <v>2789.8500000000004</v>
      </c>
      <c r="N21" s="8">
        <f t="shared" si="4"/>
        <v>49.669563916949457</v>
      </c>
    </row>
    <row r="22" spans="1:14" x14ac:dyDescent="0.25">
      <c r="A22" s="5">
        <v>18</v>
      </c>
      <c r="B22" s="6" t="s">
        <v>17</v>
      </c>
      <c r="C22" s="9"/>
      <c r="D22" s="8">
        <v>0</v>
      </c>
      <c r="E22" s="8">
        <f t="shared" si="0"/>
        <v>0</v>
      </c>
      <c r="F22" s="9"/>
      <c r="G22" s="8">
        <v>0</v>
      </c>
      <c r="H22" s="8">
        <f t="shared" si="1"/>
        <v>0</v>
      </c>
      <c r="I22" s="9"/>
      <c r="J22" s="8">
        <v>0</v>
      </c>
      <c r="K22" s="8">
        <f t="shared" si="2"/>
        <v>0</v>
      </c>
      <c r="L22" s="8">
        <f t="shared" si="3"/>
        <v>0</v>
      </c>
      <c r="M22" s="8">
        <f t="shared" si="3"/>
        <v>0</v>
      </c>
      <c r="N22" s="8">
        <f t="shared" si="4"/>
        <v>0</v>
      </c>
    </row>
    <row r="23" spans="1:14" x14ac:dyDescent="0.25">
      <c r="A23" s="5">
        <v>19</v>
      </c>
      <c r="B23" s="6" t="s">
        <v>18</v>
      </c>
      <c r="C23" s="9">
        <v>224.55</v>
      </c>
      <c r="D23" s="8">
        <v>165.02</v>
      </c>
      <c r="E23" s="8">
        <f t="shared" si="0"/>
        <v>73.489200623469159</v>
      </c>
      <c r="F23" s="9">
        <v>303.77999999999997</v>
      </c>
      <c r="G23" s="8">
        <v>271.06</v>
      </c>
      <c r="H23" s="8">
        <f t="shared" si="1"/>
        <v>89.229047336888542</v>
      </c>
      <c r="I23" s="9">
        <v>108.88999999999999</v>
      </c>
      <c r="J23" s="8">
        <v>82.14</v>
      </c>
      <c r="K23" s="8">
        <f t="shared" si="2"/>
        <v>75.433924143631202</v>
      </c>
      <c r="L23" s="8">
        <f t="shared" si="3"/>
        <v>637.21999999999991</v>
      </c>
      <c r="M23" s="8">
        <f t="shared" si="3"/>
        <v>518.22</v>
      </c>
      <c r="N23" s="8">
        <f t="shared" si="4"/>
        <v>81.325131037946093</v>
      </c>
    </row>
    <row r="24" spans="1:14" x14ac:dyDescent="0.25">
      <c r="A24" s="5">
        <v>20</v>
      </c>
      <c r="B24" s="6" t="s">
        <v>19</v>
      </c>
      <c r="C24" s="9">
        <v>549.37</v>
      </c>
      <c r="D24" s="8">
        <v>267.14999999999998</v>
      </c>
      <c r="E24" s="8">
        <f t="shared" si="0"/>
        <v>48.628428927680787</v>
      </c>
      <c r="F24" s="9">
        <v>674.57</v>
      </c>
      <c r="G24" s="8">
        <v>534.65</v>
      </c>
      <c r="H24" s="8">
        <f t="shared" si="1"/>
        <v>79.257897623671369</v>
      </c>
      <c r="I24" s="9">
        <v>258.89999999999998</v>
      </c>
      <c r="J24" s="8">
        <v>98.56</v>
      </c>
      <c r="K24" s="8">
        <f t="shared" si="2"/>
        <v>38.068752414059482</v>
      </c>
      <c r="L24" s="8">
        <f t="shared" si="3"/>
        <v>1482.8400000000001</v>
      </c>
      <c r="M24" s="8">
        <f t="shared" si="3"/>
        <v>900.3599999999999</v>
      </c>
      <c r="N24" s="8">
        <f t="shared" si="4"/>
        <v>60.718621024520502</v>
      </c>
    </row>
    <row r="25" spans="1:14" x14ac:dyDescent="0.25">
      <c r="A25" s="5">
        <v>21</v>
      </c>
      <c r="B25" s="6" t="s">
        <v>20</v>
      </c>
      <c r="C25" s="9"/>
      <c r="D25" s="8">
        <v>0</v>
      </c>
      <c r="E25" s="8">
        <f t="shared" si="0"/>
        <v>0</v>
      </c>
      <c r="F25" s="9"/>
      <c r="G25" s="8">
        <v>0</v>
      </c>
      <c r="H25" s="8">
        <f t="shared" si="1"/>
        <v>0</v>
      </c>
      <c r="I25" s="9"/>
      <c r="J25" s="8">
        <v>0</v>
      </c>
      <c r="K25" s="8">
        <f t="shared" si="2"/>
        <v>0</v>
      </c>
      <c r="L25" s="8">
        <f t="shared" si="3"/>
        <v>0</v>
      </c>
      <c r="M25" s="8">
        <f t="shared" si="3"/>
        <v>0</v>
      </c>
      <c r="N25" s="8">
        <f t="shared" si="4"/>
        <v>0</v>
      </c>
    </row>
    <row r="26" spans="1:14" x14ac:dyDescent="0.25">
      <c r="A26" s="5">
        <v>22</v>
      </c>
      <c r="B26" s="6" t="s">
        <v>21</v>
      </c>
      <c r="C26" s="11">
        <v>0</v>
      </c>
      <c r="D26" s="8">
        <v>0</v>
      </c>
      <c r="E26" s="8">
        <f t="shared" si="0"/>
        <v>0</v>
      </c>
      <c r="F26" s="11">
        <v>0</v>
      </c>
      <c r="G26" s="8">
        <v>0</v>
      </c>
      <c r="H26" s="8">
        <f t="shared" si="1"/>
        <v>0</v>
      </c>
      <c r="I26" s="11">
        <v>0</v>
      </c>
      <c r="J26" s="8">
        <v>0</v>
      </c>
      <c r="K26" s="8">
        <f t="shared" si="2"/>
        <v>0</v>
      </c>
      <c r="L26" s="8">
        <f t="shared" si="3"/>
        <v>0</v>
      </c>
      <c r="M26" s="8">
        <f t="shared" si="3"/>
        <v>0</v>
      </c>
      <c r="N26" s="8">
        <f t="shared" si="4"/>
        <v>0</v>
      </c>
    </row>
    <row r="27" spans="1:14" x14ac:dyDescent="0.25">
      <c r="A27" s="12"/>
      <c r="B27" s="2" t="s">
        <v>22</v>
      </c>
      <c r="C27" s="13">
        <f>SUM(C7:C26)</f>
        <v>7905.2900000000009</v>
      </c>
      <c r="D27" s="14">
        <f>SUM(D5:D26)</f>
        <v>3966.0699999999997</v>
      </c>
      <c r="E27" s="14">
        <f t="shared" si="0"/>
        <v>50.169822991945892</v>
      </c>
      <c r="F27" s="13">
        <f>SUM(F7:F26)</f>
        <v>7192.8</v>
      </c>
      <c r="G27" s="14">
        <f>SUM(G5:G26)</f>
        <v>7839.4809999999998</v>
      </c>
      <c r="H27" s="14">
        <f t="shared" si="1"/>
        <v>108.99067122678234</v>
      </c>
      <c r="I27" s="13">
        <f>SUM(I7:I26)</f>
        <v>3166.3199999999997</v>
      </c>
      <c r="J27" s="14">
        <f>SUM(J5:J26)</f>
        <v>1849.43</v>
      </c>
      <c r="K27" s="14">
        <f t="shared" si="2"/>
        <v>58.409446928926968</v>
      </c>
      <c r="L27" s="14">
        <f>SUM(L5:L26)</f>
        <v>18264.41</v>
      </c>
      <c r="M27" s="14">
        <f>SUM(M5:M26)</f>
        <v>13654.981</v>
      </c>
      <c r="N27" s="14">
        <f t="shared" si="4"/>
        <v>74.762781825418941</v>
      </c>
    </row>
    <row r="28" spans="1:14" x14ac:dyDescent="0.25">
      <c r="A28" s="5">
        <v>23</v>
      </c>
      <c r="B28" s="6" t="s">
        <v>23</v>
      </c>
      <c r="C28" s="9">
        <v>299.47000000000003</v>
      </c>
      <c r="D28" s="8">
        <v>189.59</v>
      </c>
      <c r="E28" s="8">
        <f t="shared" si="0"/>
        <v>63.308511704010414</v>
      </c>
      <c r="F28" s="9">
        <v>382.26</v>
      </c>
      <c r="G28" s="8">
        <v>172.62</v>
      </c>
      <c r="H28" s="8">
        <f t="shared" si="1"/>
        <v>45.157746036728931</v>
      </c>
      <c r="I28" s="9">
        <v>150.38</v>
      </c>
      <c r="J28" s="8">
        <v>38.869999999999997</v>
      </c>
      <c r="K28" s="8">
        <f t="shared" si="2"/>
        <v>25.847852107993081</v>
      </c>
      <c r="L28" s="8">
        <f>C28+F28+I28</f>
        <v>832.11</v>
      </c>
      <c r="M28" s="8">
        <f>D28+G28+J28</f>
        <v>401.08000000000004</v>
      </c>
      <c r="N28" s="8">
        <f t="shared" si="4"/>
        <v>48.200358125728577</v>
      </c>
    </row>
    <row r="29" spans="1:14" x14ac:dyDescent="0.25">
      <c r="A29" s="5">
        <v>24</v>
      </c>
      <c r="B29" s="6" t="s">
        <v>24</v>
      </c>
      <c r="C29" s="9">
        <v>88.68</v>
      </c>
      <c r="D29" s="8">
        <v>39.46</v>
      </c>
      <c r="E29" s="8">
        <f t="shared" si="0"/>
        <v>44.497068110058635</v>
      </c>
      <c r="F29" s="9">
        <v>78.819999999999993</v>
      </c>
      <c r="G29" s="8">
        <v>97.05</v>
      </c>
      <c r="H29" s="8">
        <f t="shared" si="1"/>
        <v>123.12864755138291</v>
      </c>
      <c r="I29" s="9">
        <v>23.56</v>
      </c>
      <c r="J29" s="8">
        <v>1.23</v>
      </c>
      <c r="K29" s="8">
        <f t="shared" si="2"/>
        <v>5.2207130730050935</v>
      </c>
      <c r="L29" s="8">
        <f t="shared" ref="L29:M44" si="5">C29+F29+I29</f>
        <v>191.06</v>
      </c>
      <c r="M29" s="8">
        <f t="shared" si="5"/>
        <v>137.73999999999998</v>
      </c>
      <c r="N29" s="8">
        <f t="shared" si="4"/>
        <v>72.09253637600753</v>
      </c>
    </row>
    <row r="30" spans="1:14" x14ac:dyDescent="0.25">
      <c r="A30" s="5">
        <v>25</v>
      </c>
      <c r="B30" s="6" t="s">
        <v>25</v>
      </c>
      <c r="C30" s="9">
        <v>3.5</v>
      </c>
      <c r="D30" s="8">
        <v>0</v>
      </c>
      <c r="E30" s="8">
        <f t="shared" si="0"/>
        <v>0</v>
      </c>
      <c r="F30" s="9">
        <v>11.49</v>
      </c>
      <c r="G30" s="8">
        <v>0</v>
      </c>
      <c r="H30" s="8">
        <f t="shared" si="1"/>
        <v>0</v>
      </c>
      <c r="I30" s="9">
        <v>3.04</v>
      </c>
      <c r="J30" s="8">
        <v>0</v>
      </c>
      <c r="K30" s="8">
        <f t="shared" si="2"/>
        <v>0</v>
      </c>
      <c r="L30" s="8">
        <f t="shared" si="5"/>
        <v>18.03</v>
      </c>
      <c r="M30" s="8">
        <f t="shared" si="5"/>
        <v>0</v>
      </c>
      <c r="N30" s="8">
        <f t="shared" si="4"/>
        <v>0</v>
      </c>
    </row>
    <row r="31" spans="1:14" x14ac:dyDescent="0.25">
      <c r="A31" s="5">
        <v>26</v>
      </c>
      <c r="B31" s="6" t="s">
        <v>26</v>
      </c>
      <c r="C31" s="9">
        <v>369.49</v>
      </c>
      <c r="D31" s="8">
        <v>7.54</v>
      </c>
      <c r="E31" s="8">
        <f t="shared" si="0"/>
        <v>2.0406506265392839</v>
      </c>
      <c r="F31" s="9">
        <v>42.59</v>
      </c>
      <c r="G31" s="8">
        <v>1.78</v>
      </c>
      <c r="H31" s="8">
        <f t="shared" si="1"/>
        <v>4.1793848321202152</v>
      </c>
      <c r="I31" s="9">
        <v>27</v>
      </c>
      <c r="J31" s="8">
        <v>0.21</v>
      </c>
      <c r="K31" s="8">
        <f t="shared" si="2"/>
        <v>0.77777777777777768</v>
      </c>
      <c r="L31" s="8">
        <f t="shared" si="5"/>
        <v>439.08000000000004</v>
      </c>
      <c r="M31" s="8">
        <f t="shared" si="5"/>
        <v>9.5300000000000011</v>
      </c>
      <c r="N31" s="8">
        <f t="shared" si="4"/>
        <v>2.1704472988976953</v>
      </c>
    </row>
    <row r="32" spans="1:14" x14ac:dyDescent="0.25">
      <c r="A32" s="5">
        <v>27</v>
      </c>
      <c r="B32" s="6" t="s">
        <v>27</v>
      </c>
      <c r="C32" s="9">
        <v>9.56</v>
      </c>
      <c r="D32" s="8">
        <v>44.13</v>
      </c>
      <c r="E32" s="8">
        <f t="shared" si="0"/>
        <v>461.6108786610879</v>
      </c>
      <c r="F32" s="9">
        <v>24.88</v>
      </c>
      <c r="G32" s="8">
        <v>37.369999999999997</v>
      </c>
      <c r="H32" s="8">
        <f t="shared" si="1"/>
        <v>150.20096463022509</v>
      </c>
      <c r="I32" s="9">
        <v>5.34</v>
      </c>
      <c r="J32" s="8">
        <v>9.58</v>
      </c>
      <c r="K32" s="8">
        <f t="shared" si="2"/>
        <v>179.40074906367042</v>
      </c>
      <c r="L32" s="8">
        <f t="shared" si="5"/>
        <v>39.78</v>
      </c>
      <c r="M32" s="8">
        <f t="shared" si="5"/>
        <v>91.08</v>
      </c>
      <c r="N32" s="8">
        <f t="shared" si="4"/>
        <v>228.95927601809956</v>
      </c>
    </row>
    <row r="33" spans="1:14" x14ac:dyDescent="0.25">
      <c r="A33" s="5">
        <v>28</v>
      </c>
      <c r="B33" s="6" t="s">
        <v>28</v>
      </c>
      <c r="C33" s="9">
        <v>553.62</v>
      </c>
      <c r="D33" s="8">
        <v>148.25</v>
      </c>
      <c r="E33" s="8">
        <f t="shared" si="0"/>
        <v>26.778295581807015</v>
      </c>
      <c r="F33" s="9">
        <v>372.93</v>
      </c>
      <c r="G33" s="8">
        <v>171.34</v>
      </c>
      <c r="H33" s="8">
        <f t="shared" si="1"/>
        <v>45.944279087228161</v>
      </c>
      <c r="I33" s="9">
        <v>178.55</v>
      </c>
      <c r="J33" s="8">
        <v>0.82</v>
      </c>
      <c r="K33" s="8">
        <f t="shared" si="2"/>
        <v>0.45925511061327356</v>
      </c>
      <c r="L33" s="8">
        <f t="shared" si="5"/>
        <v>1105.0999999999999</v>
      </c>
      <c r="M33" s="8">
        <f t="shared" si="5"/>
        <v>320.41000000000003</v>
      </c>
      <c r="N33" s="8">
        <f t="shared" si="4"/>
        <v>28.993756221156463</v>
      </c>
    </row>
    <row r="34" spans="1:14" x14ac:dyDescent="0.25">
      <c r="A34" s="5">
        <v>29</v>
      </c>
      <c r="B34" s="6" t="s">
        <v>29</v>
      </c>
      <c r="C34" s="9">
        <v>292.33999999999997</v>
      </c>
      <c r="D34" s="8">
        <v>80.69</v>
      </c>
      <c r="E34" s="8">
        <f t="shared" si="0"/>
        <v>27.601423000615725</v>
      </c>
      <c r="F34" s="9">
        <v>339.1</v>
      </c>
      <c r="G34" s="8">
        <v>793.94</v>
      </c>
      <c r="H34" s="8">
        <f t="shared" si="1"/>
        <v>234.13152462400473</v>
      </c>
      <c r="I34" s="9">
        <v>118.74000000000001</v>
      </c>
      <c r="J34" s="8">
        <v>7.68</v>
      </c>
      <c r="K34" s="8">
        <f t="shared" si="2"/>
        <v>6.4679130874178874</v>
      </c>
      <c r="L34" s="8">
        <f t="shared" si="5"/>
        <v>750.18000000000006</v>
      </c>
      <c r="M34" s="8">
        <f t="shared" si="5"/>
        <v>882.31000000000006</v>
      </c>
      <c r="N34" s="8">
        <f t="shared" si="4"/>
        <v>117.61310618784826</v>
      </c>
    </row>
    <row r="35" spans="1:14" x14ac:dyDescent="0.25">
      <c r="A35" s="5">
        <v>30</v>
      </c>
      <c r="B35" s="6" t="s">
        <v>31</v>
      </c>
      <c r="C35" s="9">
        <v>142.44999999999999</v>
      </c>
      <c r="D35" s="8">
        <v>9.9499999999999993</v>
      </c>
      <c r="E35" s="8">
        <f t="shared" si="0"/>
        <v>6.9849069849069849</v>
      </c>
      <c r="F35" s="9">
        <v>237.67</v>
      </c>
      <c r="G35" s="8">
        <v>15.39</v>
      </c>
      <c r="H35" s="8">
        <f t="shared" si="1"/>
        <v>6.4753650018933815</v>
      </c>
      <c r="I35" s="9">
        <v>55.27</v>
      </c>
      <c r="J35" s="8">
        <v>0</v>
      </c>
      <c r="K35" s="8">
        <f t="shared" si="2"/>
        <v>0</v>
      </c>
      <c r="L35" s="8">
        <f t="shared" si="5"/>
        <v>435.39</v>
      </c>
      <c r="M35" s="8">
        <f t="shared" si="5"/>
        <v>25.34</v>
      </c>
      <c r="N35" s="8">
        <f t="shared" si="4"/>
        <v>5.8200693630997504</v>
      </c>
    </row>
    <row r="36" spans="1:14" x14ac:dyDescent="0.25">
      <c r="A36" s="5">
        <v>31</v>
      </c>
      <c r="B36" s="6" t="s">
        <v>32</v>
      </c>
      <c r="C36" s="9">
        <v>3.5</v>
      </c>
      <c r="D36" s="8">
        <v>0</v>
      </c>
      <c r="E36" s="8">
        <f t="shared" si="0"/>
        <v>0</v>
      </c>
      <c r="F36" s="9">
        <v>11.49</v>
      </c>
      <c r="G36" s="8">
        <v>1.35</v>
      </c>
      <c r="H36" s="8">
        <f t="shared" si="1"/>
        <v>11.74934725848564</v>
      </c>
      <c r="I36" s="9">
        <v>1.54</v>
      </c>
      <c r="J36" s="8">
        <v>0</v>
      </c>
      <c r="K36" s="8">
        <f t="shared" si="2"/>
        <v>0</v>
      </c>
      <c r="L36" s="8">
        <f t="shared" si="5"/>
        <v>16.53</v>
      </c>
      <c r="M36" s="8">
        <f t="shared" si="5"/>
        <v>1.35</v>
      </c>
      <c r="N36" s="8">
        <f t="shared" si="4"/>
        <v>8.1669691470054442</v>
      </c>
    </row>
    <row r="37" spans="1:14" x14ac:dyDescent="0.25">
      <c r="A37" s="5">
        <v>32</v>
      </c>
      <c r="B37" s="6" t="s">
        <v>33</v>
      </c>
      <c r="C37" s="9">
        <v>22.51</v>
      </c>
      <c r="D37" s="8">
        <v>9.01</v>
      </c>
      <c r="E37" s="8">
        <f t="shared" si="0"/>
        <v>40.026654820079962</v>
      </c>
      <c r="F37" s="9">
        <v>30.67</v>
      </c>
      <c r="G37" s="8">
        <v>8.44</v>
      </c>
      <c r="H37" s="8">
        <f t="shared" si="1"/>
        <v>27.518747962178018</v>
      </c>
      <c r="I37" s="9">
        <v>18.049999999999997</v>
      </c>
      <c r="J37" s="8">
        <v>30.624500000000001</v>
      </c>
      <c r="K37" s="8">
        <f t="shared" si="2"/>
        <v>169.66481994459838</v>
      </c>
      <c r="L37" s="8">
        <f t="shared" si="5"/>
        <v>71.23</v>
      </c>
      <c r="M37" s="8">
        <f t="shared" si="5"/>
        <v>48.0745</v>
      </c>
      <c r="N37" s="8">
        <f t="shared" si="4"/>
        <v>67.491927558612943</v>
      </c>
    </row>
    <row r="38" spans="1:14" x14ac:dyDescent="0.25">
      <c r="A38" s="5">
        <v>33</v>
      </c>
      <c r="B38" s="6" t="s">
        <v>34</v>
      </c>
      <c r="C38" s="9">
        <v>3.5</v>
      </c>
      <c r="D38" s="8">
        <v>0.36</v>
      </c>
      <c r="E38" s="8">
        <f t="shared" si="0"/>
        <v>10.285714285714285</v>
      </c>
      <c r="F38" s="9">
        <v>11.49</v>
      </c>
      <c r="G38" s="8">
        <v>0.15</v>
      </c>
      <c r="H38" s="8">
        <f t="shared" si="1"/>
        <v>1.3054830287206265</v>
      </c>
      <c r="I38" s="9">
        <v>1.57</v>
      </c>
      <c r="J38" s="8">
        <v>0.48</v>
      </c>
      <c r="K38" s="8">
        <f t="shared" si="2"/>
        <v>30.573248407643305</v>
      </c>
      <c r="L38" s="8">
        <f t="shared" si="5"/>
        <v>16.559999999999999</v>
      </c>
      <c r="M38" s="8">
        <f t="shared" si="5"/>
        <v>0.99</v>
      </c>
      <c r="N38" s="8">
        <f t="shared" si="4"/>
        <v>5.9782608695652177</v>
      </c>
    </row>
    <row r="39" spans="1:14" x14ac:dyDescent="0.25">
      <c r="A39" s="5">
        <v>34</v>
      </c>
      <c r="B39" s="6" t="s">
        <v>35</v>
      </c>
      <c r="C39" s="9">
        <v>81.819999999999993</v>
      </c>
      <c r="D39" s="8">
        <v>17.899999999999999</v>
      </c>
      <c r="E39" s="8">
        <f t="shared" si="0"/>
        <v>21.877291615741871</v>
      </c>
      <c r="F39" s="9">
        <v>113.11</v>
      </c>
      <c r="G39" s="8">
        <v>54</v>
      </c>
      <c r="H39" s="8">
        <f t="shared" si="1"/>
        <v>47.741136946335423</v>
      </c>
      <c r="I39" s="9">
        <v>37.51</v>
      </c>
      <c r="J39" s="8">
        <v>0</v>
      </c>
      <c r="K39" s="8">
        <f t="shared" si="2"/>
        <v>0</v>
      </c>
      <c r="L39" s="8">
        <f t="shared" si="5"/>
        <v>232.44</v>
      </c>
      <c r="M39" s="8">
        <f t="shared" si="5"/>
        <v>71.900000000000006</v>
      </c>
      <c r="N39" s="8">
        <f t="shared" si="4"/>
        <v>30.932713818619863</v>
      </c>
    </row>
    <row r="40" spans="1:14" x14ac:dyDescent="0.25">
      <c r="A40" s="5">
        <v>35</v>
      </c>
      <c r="B40" s="6" t="s">
        <v>36</v>
      </c>
      <c r="C40" s="9">
        <v>12.73</v>
      </c>
      <c r="D40" s="8">
        <v>0</v>
      </c>
      <c r="E40" s="8">
        <f t="shared" si="0"/>
        <v>0</v>
      </c>
      <c r="F40" s="9">
        <v>16.47</v>
      </c>
      <c r="G40" s="8">
        <v>0</v>
      </c>
      <c r="H40" s="8">
        <f t="shared" si="1"/>
        <v>0</v>
      </c>
      <c r="I40" s="9">
        <v>3.23</v>
      </c>
      <c r="J40" s="8">
        <v>0</v>
      </c>
      <c r="K40" s="8">
        <f t="shared" si="2"/>
        <v>0</v>
      </c>
      <c r="L40" s="8">
        <f t="shared" si="5"/>
        <v>32.43</v>
      </c>
      <c r="M40" s="8">
        <f t="shared" si="5"/>
        <v>0</v>
      </c>
      <c r="N40" s="8">
        <f t="shared" si="4"/>
        <v>0</v>
      </c>
    </row>
    <row r="41" spans="1:14" x14ac:dyDescent="0.25">
      <c r="A41" s="5">
        <v>36</v>
      </c>
      <c r="B41" s="6" t="s">
        <v>38</v>
      </c>
      <c r="C41" s="9">
        <v>7.21</v>
      </c>
      <c r="D41" s="8">
        <v>0</v>
      </c>
      <c r="E41" s="8">
        <f t="shared" si="0"/>
        <v>0</v>
      </c>
      <c r="F41" s="9">
        <v>13.03</v>
      </c>
      <c r="G41" s="8">
        <v>0</v>
      </c>
      <c r="H41" s="8">
        <f t="shared" si="1"/>
        <v>0</v>
      </c>
      <c r="I41" s="9">
        <v>1.6600000000000001</v>
      </c>
      <c r="J41" s="8">
        <v>0</v>
      </c>
      <c r="K41" s="8">
        <f t="shared" si="2"/>
        <v>0</v>
      </c>
      <c r="L41" s="8">
        <f t="shared" si="5"/>
        <v>21.9</v>
      </c>
      <c r="M41" s="8">
        <f t="shared" si="5"/>
        <v>0</v>
      </c>
      <c r="N41" s="8">
        <f t="shared" si="4"/>
        <v>0</v>
      </c>
    </row>
    <row r="42" spans="1:14" x14ac:dyDescent="0.25">
      <c r="A42" s="5">
        <v>37</v>
      </c>
      <c r="B42" s="6" t="s">
        <v>39</v>
      </c>
      <c r="C42" s="9">
        <v>3.5</v>
      </c>
      <c r="D42" s="8">
        <v>0</v>
      </c>
      <c r="E42" s="8">
        <f t="shared" si="0"/>
        <v>0</v>
      </c>
      <c r="F42" s="9">
        <v>11.49</v>
      </c>
      <c r="G42" s="8">
        <v>0</v>
      </c>
      <c r="H42" s="8">
        <f t="shared" si="1"/>
        <v>0</v>
      </c>
      <c r="I42" s="9">
        <v>1.29</v>
      </c>
      <c r="J42" s="8">
        <v>0</v>
      </c>
      <c r="K42" s="8">
        <f t="shared" si="2"/>
        <v>0</v>
      </c>
      <c r="L42" s="8">
        <f>C42+F42+I42</f>
        <v>16.28</v>
      </c>
      <c r="M42" s="8">
        <f>D42+G42+J42</f>
        <v>0</v>
      </c>
      <c r="N42" s="8">
        <f t="shared" si="4"/>
        <v>0</v>
      </c>
    </row>
    <row r="43" spans="1:14" x14ac:dyDescent="0.25">
      <c r="A43" s="5">
        <v>38</v>
      </c>
      <c r="B43" s="6" t="s">
        <v>40</v>
      </c>
      <c r="C43" s="9">
        <v>16.21</v>
      </c>
      <c r="D43" s="8">
        <v>0</v>
      </c>
      <c r="E43" s="8">
        <f t="shared" si="0"/>
        <v>0</v>
      </c>
      <c r="F43" s="9">
        <v>28.38</v>
      </c>
      <c r="G43" s="8">
        <v>0</v>
      </c>
      <c r="H43" s="8">
        <f t="shared" si="1"/>
        <v>0</v>
      </c>
      <c r="I43" s="9">
        <v>4.1499999999999995</v>
      </c>
      <c r="J43" s="8">
        <v>0</v>
      </c>
      <c r="K43" s="8">
        <f t="shared" si="2"/>
        <v>0</v>
      </c>
      <c r="L43" s="8">
        <f>C43+F43+I43</f>
        <v>48.74</v>
      </c>
      <c r="M43" s="8">
        <f>D43+G43+J43</f>
        <v>0</v>
      </c>
      <c r="N43" s="8">
        <f t="shared" si="4"/>
        <v>0</v>
      </c>
    </row>
    <row r="44" spans="1:14" x14ac:dyDescent="0.25">
      <c r="A44" s="5">
        <v>39</v>
      </c>
      <c r="B44" s="6" t="s">
        <v>37</v>
      </c>
      <c r="C44" s="9">
        <v>8.44</v>
      </c>
      <c r="D44" s="8">
        <v>5.49</v>
      </c>
      <c r="E44" s="8">
        <f t="shared" si="0"/>
        <v>65.047393364928922</v>
      </c>
      <c r="F44" s="9">
        <v>13.31</v>
      </c>
      <c r="G44" s="8">
        <v>10.27</v>
      </c>
      <c r="H44" s="8">
        <f t="shared" si="1"/>
        <v>77.160030052592035</v>
      </c>
      <c r="I44" s="9">
        <v>4.84</v>
      </c>
      <c r="J44" s="8">
        <v>0.03</v>
      </c>
      <c r="K44" s="8">
        <f t="shared" si="2"/>
        <v>0.6198347107438017</v>
      </c>
      <c r="L44" s="8">
        <f t="shared" si="5"/>
        <v>26.59</v>
      </c>
      <c r="M44" s="8">
        <f t="shared" si="5"/>
        <v>15.79</v>
      </c>
      <c r="N44" s="8">
        <f t="shared" si="4"/>
        <v>59.383226776983818</v>
      </c>
    </row>
    <row r="45" spans="1:14" x14ac:dyDescent="0.25">
      <c r="A45" s="15"/>
      <c r="B45" s="2" t="s">
        <v>41</v>
      </c>
      <c r="C45" s="13">
        <f>SUM(C28:C44)</f>
        <v>1918.5300000000002</v>
      </c>
      <c r="D45" s="14">
        <f>SUM(D28:D44)</f>
        <v>552.37</v>
      </c>
      <c r="E45" s="14">
        <f t="shared" si="0"/>
        <v>28.791314183254887</v>
      </c>
      <c r="F45" s="13">
        <f>SUM(F28:F44)</f>
        <v>1739.1800000000003</v>
      </c>
      <c r="G45" s="14">
        <f>SUM(G28:G44)</f>
        <v>1363.7</v>
      </c>
      <c r="H45" s="14">
        <f t="shared" si="1"/>
        <v>78.410515300313932</v>
      </c>
      <c r="I45" s="9">
        <f>SUM(I28:I44)</f>
        <v>635.71999999999991</v>
      </c>
      <c r="J45" s="14">
        <f>SUM(J28:J44)</f>
        <v>89.524500000000003</v>
      </c>
      <c r="K45" s="14">
        <f t="shared" si="2"/>
        <v>14.082379034795196</v>
      </c>
      <c r="L45" s="14">
        <f>SUM(L28:L44)</f>
        <v>4293.4299999999994</v>
      </c>
      <c r="M45" s="14">
        <f>SUM(M28:M44)</f>
        <v>2005.5944999999999</v>
      </c>
      <c r="N45" s="14">
        <f t="shared" si="4"/>
        <v>46.713105838455505</v>
      </c>
    </row>
    <row r="46" spans="1:14" x14ac:dyDescent="0.25">
      <c r="A46" s="16">
        <v>40</v>
      </c>
      <c r="B46" s="6" t="s">
        <v>42</v>
      </c>
      <c r="C46" s="9">
        <v>5515.67</v>
      </c>
      <c r="D46" s="8">
        <v>2928.47</v>
      </c>
      <c r="E46" s="8">
        <f t="shared" si="0"/>
        <v>53.093640482479913</v>
      </c>
      <c r="F46" s="9">
        <v>254.55</v>
      </c>
      <c r="G46" s="8">
        <v>0</v>
      </c>
      <c r="H46" s="8">
        <f t="shared" si="1"/>
        <v>0</v>
      </c>
      <c r="I46" s="9">
        <v>226.26999999999998</v>
      </c>
      <c r="J46" s="8">
        <v>26.21</v>
      </c>
      <c r="K46" s="8">
        <f t="shared" si="2"/>
        <v>11.583506430370798</v>
      </c>
      <c r="L46" s="8">
        <f>C46+F46+I46</f>
        <v>5996.49</v>
      </c>
      <c r="M46" s="8">
        <f>D46+G46+J46</f>
        <v>2954.68</v>
      </c>
      <c r="N46" s="8">
        <f t="shared" si="4"/>
        <v>49.273491659287345</v>
      </c>
    </row>
    <row r="47" spans="1:14" x14ac:dyDescent="0.25">
      <c r="A47" s="16">
        <v>41</v>
      </c>
      <c r="B47" s="6" t="s">
        <v>43</v>
      </c>
      <c r="C47" s="9">
        <v>0</v>
      </c>
      <c r="D47" s="8">
        <v>0</v>
      </c>
      <c r="E47" s="8">
        <f t="shared" si="0"/>
        <v>0</v>
      </c>
      <c r="F47" s="9">
        <v>17.23</v>
      </c>
      <c r="G47" s="8">
        <v>0.49</v>
      </c>
      <c r="H47" s="8">
        <f t="shared" si="1"/>
        <v>2.8438769587928032</v>
      </c>
      <c r="I47" s="9">
        <v>3.87</v>
      </c>
      <c r="J47" s="8">
        <v>0.24</v>
      </c>
      <c r="K47" s="8">
        <f t="shared" si="2"/>
        <v>6.2015503875968996</v>
      </c>
      <c r="L47" s="8">
        <f t="shared" ref="L47:M52" si="6">C47+F47+I47</f>
        <v>21.1</v>
      </c>
      <c r="M47" s="8">
        <f t="shared" si="6"/>
        <v>0.73</v>
      </c>
      <c r="N47" s="8">
        <f t="shared" si="4"/>
        <v>3.4597156398104261</v>
      </c>
    </row>
    <row r="48" spans="1:14" x14ac:dyDescent="0.25">
      <c r="A48" s="16">
        <v>42</v>
      </c>
      <c r="B48" s="6" t="s">
        <v>44</v>
      </c>
      <c r="C48" s="9">
        <v>0</v>
      </c>
      <c r="D48" s="8">
        <v>0</v>
      </c>
      <c r="E48" s="8">
        <f t="shared" si="0"/>
        <v>0</v>
      </c>
      <c r="F48" s="9">
        <v>5.74</v>
      </c>
      <c r="G48" s="8">
        <v>0.02</v>
      </c>
      <c r="H48" s="8">
        <f t="shared" si="1"/>
        <v>0.34843205574912894</v>
      </c>
      <c r="I48" s="9">
        <v>1.3</v>
      </c>
      <c r="J48" s="8">
        <v>0.14000000000000001</v>
      </c>
      <c r="K48" s="8">
        <f t="shared" si="2"/>
        <v>10.76923076923077</v>
      </c>
      <c r="L48" s="8">
        <f t="shared" si="6"/>
        <v>7.04</v>
      </c>
      <c r="M48" s="8">
        <f t="shared" si="6"/>
        <v>0.16</v>
      </c>
      <c r="N48" s="8">
        <f t="shared" si="4"/>
        <v>2.2727272727272725</v>
      </c>
    </row>
    <row r="49" spans="1:14" x14ac:dyDescent="0.25">
      <c r="A49" s="16">
        <v>43</v>
      </c>
      <c r="B49" s="6" t="s">
        <v>45</v>
      </c>
      <c r="C49" s="9">
        <v>3.92</v>
      </c>
      <c r="D49" s="8">
        <v>0</v>
      </c>
      <c r="E49" s="8">
        <f t="shared" si="0"/>
        <v>0</v>
      </c>
      <c r="F49" s="9">
        <v>22.96</v>
      </c>
      <c r="G49" s="8">
        <v>7.0000000000000007E-2</v>
      </c>
      <c r="H49" s="8">
        <f t="shared" si="1"/>
        <v>0.30487804878048785</v>
      </c>
      <c r="I49" s="9">
        <v>6.5799999999999992</v>
      </c>
      <c r="J49" s="8">
        <v>0.6</v>
      </c>
      <c r="K49" s="8">
        <f t="shared" si="2"/>
        <v>9.1185410334346511</v>
      </c>
      <c r="L49" s="8">
        <f t="shared" si="6"/>
        <v>33.46</v>
      </c>
      <c r="M49" s="8">
        <f t="shared" si="6"/>
        <v>0.66999999999999993</v>
      </c>
      <c r="N49" s="8">
        <f t="shared" si="4"/>
        <v>2.0023909145248053</v>
      </c>
    </row>
    <row r="50" spans="1:14" x14ac:dyDescent="0.25">
      <c r="A50" s="16">
        <v>44</v>
      </c>
      <c r="B50" s="6" t="s">
        <v>46</v>
      </c>
      <c r="C50" s="9">
        <v>0</v>
      </c>
      <c r="D50" s="8">
        <v>0</v>
      </c>
      <c r="E50" s="8">
        <f t="shared" si="0"/>
        <v>0</v>
      </c>
      <c r="F50" s="9">
        <v>0</v>
      </c>
      <c r="G50" s="8">
        <v>0</v>
      </c>
      <c r="H50" s="8">
        <f t="shared" si="1"/>
        <v>0</v>
      </c>
      <c r="I50" s="9">
        <v>0</v>
      </c>
      <c r="J50" s="8">
        <v>0</v>
      </c>
      <c r="K50" s="8">
        <f t="shared" si="2"/>
        <v>0</v>
      </c>
      <c r="L50" s="8">
        <f t="shared" si="6"/>
        <v>0</v>
      </c>
      <c r="M50" s="8">
        <f t="shared" si="6"/>
        <v>0</v>
      </c>
      <c r="N50" s="8">
        <f t="shared" si="4"/>
        <v>0</v>
      </c>
    </row>
    <row r="51" spans="1:14" x14ac:dyDescent="0.25">
      <c r="A51" s="16">
        <v>45</v>
      </c>
      <c r="B51" s="6" t="s">
        <v>47</v>
      </c>
      <c r="C51" s="9">
        <v>0</v>
      </c>
      <c r="D51" s="8">
        <v>0</v>
      </c>
      <c r="E51" s="8">
        <f t="shared" si="0"/>
        <v>0</v>
      </c>
      <c r="F51" s="9">
        <v>5.74</v>
      </c>
      <c r="G51" s="8">
        <v>0</v>
      </c>
      <c r="H51" s="8">
        <f t="shared" si="1"/>
        <v>0</v>
      </c>
      <c r="I51" s="9">
        <v>1.29</v>
      </c>
      <c r="J51" s="8">
        <v>0</v>
      </c>
      <c r="K51" s="8">
        <f t="shared" si="2"/>
        <v>0</v>
      </c>
      <c r="L51" s="8">
        <f t="shared" si="6"/>
        <v>7.03</v>
      </c>
      <c r="M51" s="8">
        <f t="shared" si="6"/>
        <v>0</v>
      </c>
      <c r="N51" s="8">
        <f t="shared" si="4"/>
        <v>0</v>
      </c>
    </row>
    <row r="52" spans="1:14" x14ac:dyDescent="0.25">
      <c r="A52" s="16">
        <v>46</v>
      </c>
      <c r="B52" s="6" t="s">
        <v>48</v>
      </c>
      <c r="C52" s="9">
        <v>100.67</v>
      </c>
      <c r="D52" s="8">
        <v>0</v>
      </c>
      <c r="E52" s="8">
        <f t="shared" si="0"/>
        <v>0</v>
      </c>
      <c r="F52" s="9">
        <v>43.99</v>
      </c>
      <c r="G52" s="8">
        <v>0</v>
      </c>
      <c r="H52" s="8">
        <f t="shared" si="1"/>
        <v>0</v>
      </c>
      <c r="I52" s="9">
        <v>13.090000000000002</v>
      </c>
      <c r="J52" s="8">
        <v>0</v>
      </c>
      <c r="K52" s="8">
        <f t="shared" si="2"/>
        <v>0</v>
      </c>
      <c r="L52" s="8">
        <f t="shared" si="6"/>
        <v>157.75</v>
      </c>
      <c r="M52" s="8">
        <f t="shared" si="6"/>
        <v>0</v>
      </c>
      <c r="N52" s="8">
        <f t="shared" si="4"/>
        <v>0</v>
      </c>
    </row>
    <row r="53" spans="1:14" x14ac:dyDescent="0.25">
      <c r="A53" s="15"/>
      <c r="B53" s="2" t="s">
        <v>49</v>
      </c>
      <c r="C53" s="13">
        <f>SUM(C46:C52)</f>
        <v>5620.26</v>
      </c>
      <c r="D53" s="14">
        <f>SUM(D46:D52)</f>
        <v>2928.47</v>
      </c>
      <c r="E53" s="14">
        <f t="shared" si="0"/>
        <v>52.105596538238437</v>
      </c>
      <c r="F53" s="13">
        <f>SUM(F46:F52)</f>
        <v>350.21000000000004</v>
      </c>
      <c r="G53" s="14">
        <f>SUM(G46:G52)</f>
        <v>0.58000000000000007</v>
      </c>
      <c r="H53" s="14">
        <f t="shared" si="1"/>
        <v>0.16561491676422718</v>
      </c>
      <c r="I53" s="9">
        <f>SUM(I46:I52)</f>
        <v>252.4</v>
      </c>
      <c r="J53" s="14">
        <f>SUM(J46:J52)</f>
        <v>27.19</v>
      </c>
      <c r="K53" s="14">
        <f t="shared" si="2"/>
        <v>10.77258320126783</v>
      </c>
      <c r="L53" s="14">
        <f>SUM(L46:L52)</f>
        <v>6222.87</v>
      </c>
      <c r="M53" s="14">
        <f>SUM(M46:M52)</f>
        <v>2956.24</v>
      </c>
      <c r="N53" s="14">
        <f t="shared" si="4"/>
        <v>47.50605428042045</v>
      </c>
    </row>
    <row r="54" spans="1:14" x14ac:dyDescent="0.25">
      <c r="A54" s="16">
        <v>47</v>
      </c>
      <c r="B54" s="6" t="s">
        <v>50</v>
      </c>
      <c r="C54" s="9">
        <v>3129.95</v>
      </c>
      <c r="D54" s="8">
        <v>195.76</v>
      </c>
      <c r="E54" s="8">
        <f t="shared" si="0"/>
        <v>6.254413009792489</v>
      </c>
      <c r="F54" s="9">
        <v>853.66</v>
      </c>
      <c r="G54" s="8">
        <v>11.82</v>
      </c>
      <c r="H54" s="8">
        <f t="shared" si="1"/>
        <v>1.3846261977836609</v>
      </c>
      <c r="I54" s="9">
        <v>516.13</v>
      </c>
      <c r="J54" s="8">
        <v>12.56</v>
      </c>
      <c r="K54" s="8">
        <f t="shared" si="2"/>
        <v>2.4334954371960555</v>
      </c>
      <c r="L54" s="8">
        <f>C54+F54+I54</f>
        <v>4499.74</v>
      </c>
      <c r="M54" s="8">
        <f>D54+G54+J54</f>
        <v>220.14</v>
      </c>
      <c r="N54" s="8">
        <f t="shared" si="4"/>
        <v>4.892282665220657</v>
      </c>
    </row>
    <row r="55" spans="1:14" x14ac:dyDescent="0.25">
      <c r="A55" s="12"/>
      <c r="B55" s="2" t="s">
        <v>51</v>
      </c>
      <c r="C55" s="13">
        <v>3129.95</v>
      </c>
      <c r="D55" s="14">
        <f>SUM(D54:D54)</f>
        <v>195.76</v>
      </c>
      <c r="E55" s="14">
        <f t="shared" si="0"/>
        <v>6.254413009792489</v>
      </c>
      <c r="F55" s="13">
        <v>853.66</v>
      </c>
      <c r="G55" s="14">
        <f>SUM(G54:G54)</f>
        <v>11.82</v>
      </c>
      <c r="H55" s="14">
        <f t="shared" si="1"/>
        <v>1.3846261977836609</v>
      </c>
      <c r="I55" s="9">
        <v>516.13</v>
      </c>
      <c r="J55" s="14">
        <f>SUM(J54:J54)</f>
        <v>12.56</v>
      </c>
      <c r="K55" s="14">
        <f t="shared" si="2"/>
        <v>2.4334954371960555</v>
      </c>
      <c r="L55" s="14">
        <f>SUM(L54:L54)</f>
        <v>4499.74</v>
      </c>
      <c r="M55" s="14">
        <f>SUM(M54:M54)</f>
        <v>220.14</v>
      </c>
      <c r="N55" s="14">
        <f t="shared" si="4"/>
        <v>4.892282665220657</v>
      </c>
    </row>
    <row r="56" spans="1:14" x14ac:dyDescent="0.25">
      <c r="A56" s="5">
        <v>48</v>
      </c>
      <c r="B56" s="1" t="s">
        <v>52</v>
      </c>
      <c r="C56" s="9">
        <v>6.05</v>
      </c>
      <c r="D56" s="8">
        <v>0</v>
      </c>
      <c r="E56" s="8">
        <f t="shared" si="0"/>
        <v>0</v>
      </c>
      <c r="F56" s="9">
        <v>11.19</v>
      </c>
      <c r="G56" s="8">
        <v>0</v>
      </c>
      <c r="H56" s="8">
        <f t="shared" si="1"/>
        <v>0</v>
      </c>
      <c r="I56" s="9">
        <v>1.2400000000000002</v>
      </c>
      <c r="J56" s="8">
        <v>0</v>
      </c>
      <c r="K56" s="8">
        <f t="shared" si="2"/>
        <v>0</v>
      </c>
      <c r="L56" s="8">
        <f t="shared" ref="L56:M63" si="7">C56+F56+I56</f>
        <v>18.479999999999997</v>
      </c>
      <c r="M56" s="8">
        <f t="shared" si="7"/>
        <v>0</v>
      </c>
      <c r="N56" s="8">
        <f t="shared" si="4"/>
        <v>0</v>
      </c>
    </row>
    <row r="57" spans="1:14" x14ac:dyDescent="0.25">
      <c r="A57" s="5">
        <v>49</v>
      </c>
      <c r="B57" s="1" t="s">
        <v>53</v>
      </c>
      <c r="C57" s="9">
        <v>14.07</v>
      </c>
      <c r="D57" s="8">
        <v>0</v>
      </c>
      <c r="E57" s="8">
        <f t="shared" si="0"/>
        <v>0</v>
      </c>
      <c r="F57" s="9">
        <v>23.51</v>
      </c>
      <c r="G57" s="8">
        <v>0</v>
      </c>
      <c r="H57" s="8">
        <f t="shared" si="1"/>
        <v>0</v>
      </c>
      <c r="I57" s="9">
        <v>14.769999999999998</v>
      </c>
      <c r="J57" s="8">
        <v>0</v>
      </c>
      <c r="K57" s="8">
        <f t="shared" si="2"/>
        <v>0</v>
      </c>
      <c r="L57" s="8">
        <f t="shared" si="7"/>
        <v>52.349999999999994</v>
      </c>
      <c r="M57" s="8">
        <f t="shared" si="7"/>
        <v>0</v>
      </c>
      <c r="N57" s="8">
        <f t="shared" si="4"/>
        <v>0</v>
      </c>
    </row>
    <row r="58" spans="1:14" x14ac:dyDescent="0.25">
      <c r="A58" s="5">
        <v>50</v>
      </c>
      <c r="B58" s="1" t="s">
        <v>59</v>
      </c>
      <c r="C58" s="9">
        <v>7.0000000000000007E-2</v>
      </c>
      <c r="D58" s="8">
        <v>0.84250000000000003</v>
      </c>
      <c r="E58" s="8">
        <f t="shared" si="0"/>
        <v>1203.5714285714284</v>
      </c>
      <c r="F58" s="9">
        <v>25.58</v>
      </c>
      <c r="G58" s="8">
        <v>0.84219999999999995</v>
      </c>
      <c r="H58" s="8">
        <f t="shared" si="1"/>
        <v>3.2924159499609069</v>
      </c>
      <c r="I58" s="9">
        <v>0.96000000000000008</v>
      </c>
      <c r="J58" s="8">
        <v>0</v>
      </c>
      <c r="K58" s="8">
        <f t="shared" si="2"/>
        <v>0</v>
      </c>
      <c r="L58" s="8">
        <f t="shared" si="7"/>
        <v>26.61</v>
      </c>
      <c r="M58" s="8">
        <f t="shared" si="7"/>
        <v>1.6846999999999999</v>
      </c>
      <c r="N58" s="8">
        <f t="shared" si="4"/>
        <v>6.3310785419015403</v>
      </c>
    </row>
    <row r="59" spans="1:14" x14ac:dyDescent="0.25">
      <c r="A59" s="5">
        <v>51</v>
      </c>
      <c r="B59" s="1" t="s">
        <v>56</v>
      </c>
      <c r="C59" s="9">
        <v>3.69</v>
      </c>
      <c r="D59" s="8">
        <v>0</v>
      </c>
      <c r="E59" s="8">
        <f t="shared" si="0"/>
        <v>0</v>
      </c>
      <c r="F59" s="9">
        <v>7.12</v>
      </c>
      <c r="G59" s="8">
        <v>0</v>
      </c>
      <c r="H59" s="8">
        <f t="shared" si="1"/>
        <v>0</v>
      </c>
      <c r="I59" s="9">
        <v>0.65999999999999992</v>
      </c>
      <c r="J59" s="8">
        <v>0.85</v>
      </c>
      <c r="K59" s="8">
        <f t="shared" si="2"/>
        <v>128.78787878787881</v>
      </c>
      <c r="L59" s="8">
        <f t="shared" si="7"/>
        <v>11.47</v>
      </c>
      <c r="M59" s="8">
        <f t="shared" si="7"/>
        <v>0.85</v>
      </c>
      <c r="N59" s="8">
        <f t="shared" si="4"/>
        <v>7.4106364428945062</v>
      </c>
    </row>
    <row r="60" spans="1:14" x14ac:dyDescent="0.25">
      <c r="A60" s="5">
        <v>52</v>
      </c>
      <c r="B60" s="1" t="s">
        <v>54</v>
      </c>
      <c r="C60" s="9">
        <v>7.97</v>
      </c>
      <c r="D60" s="8">
        <v>92</v>
      </c>
      <c r="E60" s="8">
        <f t="shared" si="0"/>
        <v>1154.3287327478045</v>
      </c>
      <c r="F60" s="9">
        <v>16.72</v>
      </c>
      <c r="G60" s="8">
        <v>104</v>
      </c>
      <c r="H60" s="8">
        <f t="shared" si="1"/>
        <v>622.00956937799049</v>
      </c>
      <c r="I60" s="9">
        <v>5.1700000000000008</v>
      </c>
      <c r="J60" s="8">
        <v>46</v>
      </c>
      <c r="K60" s="8">
        <f t="shared" si="2"/>
        <v>889.74854932301719</v>
      </c>
      <c r="L60" s="8">
        <f t="shared" si="7"/>
        <v>29.86</v>
      </c>
      <c r="M60" s="8">
        <f t="shared" si="7"/>
        <v>242</v>
      </c>
      <c r="N60" s="8">
        <f t="shared" si="4"/>
        <v>810.44876088412593</v>
      </c>
    </row>
    <row r="61" spans="1:14" x14ac:dyDescent="0.25">
      <c r="A61" s="5">
        <v>53</v>
      </c>
      <c r="B61" s="1" t="s">
        <v>57</v>
      </c>
      <c r="C61" s="9">
        <v>0</v>
      </c>
      <c r="D61" s="8">
        <v>0</v>
      </c>
      <c r="E61" s="8">
        <f t="shared" si="0"/>
        <v>0</v>
      </c>
      <c r="F61" s="9">
        <v>0</v>
      </c>
      <c r="G61" s="8">
        <v>0</v>
      </c>
      <c r="H61" s="8">
        <f t="shared" si="1"/>
        <v>0</v>
      </c>
      <c r="I61" s="9">
        <v>0</v>
      </c>
      <c r="J61" s="8">
        <v>0</v>
      </c>
      <c r="K61" s="8">
        <f t="shared" si="2"/>
        <v>0</v>
      </c>
      <c r="L61" s="8">
        <f t="shared" si="7"/>
        <v>0</v>
      </c>
      <c r="M61" s="8">
        <f t="shared" si="7"/>
        <v>0</v>
      </c>
      <c r="N61" s="8">
        <f t="shared" si="4"/>
        <v>0</v>
      </c>
    </row>
    <row r="62" spans="1:14" x14ac:dyDescent="0.25">
      <c r="A62" s="5">
        <v>54</v>
      </c>
      <c r="B62" s="1" t="s">
        <v>58</v>
      </c>
      <c r="C62" s="9">
        <v>6.52</v>
      </c>
      <c r="D62" s="8">
        <v>0</v>
      </c>
      <c r="E62" s="8">
        <f t="shared" si="0"/>
        <v>0</v>
      </c>
      <c r="F62" s="9">
        <v>13.46</v>
      </c>
      <c r="G62" s="8">
        <v>0</v>
      </c>
      <c r="H62" s="8">
        <f t="shared" si="1"/>
        <v>0</v>
      </c>
      <c r="I62" s="9">
        <v>10.15</v>
      </c>
      <c r="J62" s="8">
        <v>0</v>
      </c>
      <c r="K62" s="8">
        <f t="shared" si="2"/>
        <v>0</v>
      </c>
      <c r="L62" s="8">
        <f t="shared" si="7"/>
        <v>30.130000000000003</v>
      </c>
      <c r="M62" s="8">
        <f t="shared" si="7"/>
        <v>0</v>
      </c>
      <c r="N62" s="8">
        <f t="shared" si="4"/>
        <v>0</v>
      </c>
    </row>
    <row r="63" spans="1:14" x14ac:dyDescent="0.25">
      <c r="A63" s="5">
        <v>55</v>
      </c>
      <c r="B63" s="1" t="s">
        <v>55</v>
      </c>
      <c r="C63" s="9">
        <v>0</v>
      </c>
      <c r="D63" s="8">
        <v>0</v>
      </c>
      <c r="E63" s="8">
        <f t="shared" si="0"/>
        <v>0</v>
      </c>
      <c r="F63" s="9">
        <v>3.5</v>
      </c>
      <c r="G63" s="8">
        <v>0</v>
      </c>
      <c r="H63" s="8">
        <f t="shared" si="1"/>
        <v>0</v>
      </c>
      <c r="I63" s="9">
        <v>0.1</v>
      </c>
      <c r="J63" s="8">
        <v>0</v>
      </c>
      <c r="K63" s="8">
        <f t="shared" si="2"/>
        <v>0</v>
      </c>
      <c r="L63" s="8">
        <f t="shared" si="7"/>
        <v>3.6</v>
      </c>
      <c r="M63" s="8">
        <f t="shared" si="7"/>
        <v>0</v>
      </c>
      <c r="N63" s="8">
        <f t="shared" si="4"/>
        <v>0</v>
      </c>
    </row>
    <row r="64" spans="1:14" x14ac:dyDescent="0.25">
      <c r="A64" s="17"/>
      <c r="B64" s="18" t="s">
        <v>60</v>
      </c>
      <c r="C64" s="19">
        <f>SUM(C56:C63)</f>
        <v>38.370000000000005</v>
      </c>
      <c r="D64" s="20">
        <f>SUM(D56:D63)</f>
        <v>92.842500000000001</v>
      </c>
      <c r="E64" s="20">
        <f>IF(C64=0,0, D64/C64%)</f>
        <v>241.96637998436276</v>
      </c>
      <c r="F64" s="7">
        <f>SUM(F56:F63)</f>
        <v>101.08000000000001</v>
      </c>
      <c r="G64" s="20">
        <f>SUM(G56:G63)</f>
        <v>104.84220000000001</v>
      </c>
      <c r="H64" s="20">
        <f>IF(F64=0,0, G64/F64%)</f>
        <v>103.72200237435693</v>
      </c>
      <c r="I64" s="7">
        <f>SUM(I56:I63)</f>
        <v>33.050000000000004</v>
      </c>
      <c r="J64" s="20">
        <f>SUM(J56:J63)</f>
        <v>46.85</v>
      </c>
      <c r="K64" s="20">
        <f>IF(I64=0,0, J64/I64%)</f>
        <v>141.75491679273827</v>
      </c>
      <c r="L64" s="20">
        <f>SUM(L56:L63)</f>
        <v>172.49999999999997</v>
      </c>
      <c r="M64" s="20">
        <f>SUM(M56:M63)</f>
        <v>244.53469999999999</v>
      </c>
      <c r="N64" s="20">
        <f>IF(L64=0,0, M64/L64%)</f>
        <v>141.7592463768116</v>
      </c>
    </row>
    <row r="65" spans="1:14" x14ac:dyDescent="0.25">
      <c r="A65" s="17"/>
      <c r="B65" s="18" t="s">
        <v>61</v>
      </c>
      <c r="C65" s="19">
        <f t="shared" ref="C65" si="8">C64+C55+C53+C45+C27</f>
        <v>18612.400000000001</v>
      </c>
      <c r="D65" s="20">
        <f>SUM(D55,D53,D45,D27,D64)</f>
        <v>7735.5124999999989</v>
      </c>
      <c r="E65" s="20">
        <f t="shared" si="0"/>
        <v>41.561069502052383</v>
      </c>
      <c r="F65" s="19">
        <f t="shared" ref="F65" si="9">F64+F55+F53+F45+F27</f>
        <v>10236.93</v>
      </c>
      <c r="G65" s="20">
        <f>SUM(G55,G53,G45,G27,G64)</f>
        <v>9320.4231999999993</v>
      </c>
      <c r="H65" s="20">
        <f t="shared" si="1"/>
        <v>91.047054146116054</v>
      </c>
      <c r="I65" s="19">
        <f t="shared" ref="I65" si="10">I64+I55+I53+I45+I27</f>
        <v>4603.619999999999</v>
      </c>
      <c r="J65" s="20">
        <f>SUM(J55,J53,J45,J27,J64)</f>
        <v>2025.5545</v>
      </c>
      <c r="K65" s="20">
        <f t="shared" si="2"/>
        <v>43.999168046015974</v>
      </c>
      <c r="L65" s="20">
        <f>SUM(L55,L53,L45,L27,L64)</f>
        <v>33452.949999999997</v>
      </c>
      <c r="M65" s="20">
        <f>SUM(M55,M53,M45,M27,M64)</f>
        <v>19081.4902</v>
      </c>
      <c r="N65" s="20">
        <f t="shared" si="4"/>
        <v>57.039783337493411</v>
      </c>
    </row>
  </sheetData>
  <mergeCells count="9">
    <mergeCell ref="A1:B1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2020-10-28T05:56:30Z</dcterms:modified>
</cp:coreProperties>
</file>