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ACP ACHIVE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7" i="5" l="1"/>
  <c r="H57" i="5" s="1"/>
  <c r="F57" i="5"/>
  <c r="N56" i="5"/>
  <c r="M56" i="5"/>
  <c r="L56" i="5"/>
  <c r="K56" i="5"/>
  <c r="J56" i="5"/>
  <c r="J57" i="5" s="1"/>
  <c r="I56" i="5"/>
  <c r="H56" i="5"/>
  <c r="G56" i="5"/>
  <c r="F56" i="5"/>
  <c r="E56" i="5"/>
  <c r="D56" i="5"/>
  <c r="D57" i="5" s="1"/>
  <c r="C56" i="5"/>
  <c r="N49" i="5"/>
  <c r="L49" i="5"/>
  <c r="I49" i="5"/>
  <c r="K49" i="5" s="1"/>
  <c r="F49" i="5"/>
  <c r="H49" i="5" s="1"/>
  <c r="C49" i="5"/>
  <c r="E49" i="5" s="1"/>
  <c r="N48" i="5"/>
  <c r="K48" i="5"/>
  <c r="H48" i="5"/>
  <c r="E48" i="5"/>
  <c r="N47" i="5"/>
  <c r="K47" i="5"/>
  <c r="H47" i="5"/>
  <c r="E47" i="5"/>
  <c r="N46" i="5"/>
  <c r="K46" i="5"/>
  <c r="H46" i="5"/>
  <c r="E46" i="5"/>
  <c r="N45" i="5"/>
  <c r="K45" i="5"/>
  <c r="H45" i="5"/>
  <c r="E45" i="5"/>
  <c r="N44" i="5"/>
  <c r="K44" i="5"/>
  <c r="H44" i="5"/>
  <c r="E44" i="5"/>
  <c r="N43" i="5"/>
  <c r="K43" i="5"/>
  <c r="H43" i="5"/>
  <c r="E43" i="5"/>
  <c r="N42" i="5"/>
  <c r="K42" i="5"/>
  <c r="H42" i="5"/>
  <c r="E42" i="5"/>
  <c r="L41" i="5"/>
  <c r="N41" i="5" s="1"/>
  <c r="I41" i="5"/>
  <c r="K41" i="5" s="1"/>
  <c r="H41" i="5"/>
  <c r="F41" i="5"/>
  <c r="C41" i="5"/>
  <c r="E41" i="5" s="1"/>
  <c r="N40" i="5"/>
  <c r="K40" i="5"/>
  <c r="H40" i="5"/>
  <c r="E40" i="5"/>
  <c r="N39" i="5"/>
  <c r="L39" i="5"/>
  <c r="I39" i="5"/>
  <c r="K39" i="5" s="1"/>
  <c r="F39" i="5"/>
  <c r="C39" i="5"/>
  <c r="E39" i="5" s="1"/>
  <c r="N38" i="5"/>
  <c r="K38" i="5"/>
  <c r="E38" i="5"/>
  <c r="L37" i="5"/>
  <c r="N37" i="5" s="1"/>
  <c r="I37" i="5"/>
  <c r="K37" i="5" s="1"/>
  <c r="F37" i="5"/>
  <c r="H37" i="5" s="1"/>
  <c r="E37" i="5"/>
  <c r="C37" i="5"/>
  <c r="N36" i="5"/>
  <c r="K36" i="5"/>
  <c r="H36" i="5"/>
  <c r="E36" i="5"/>
  <c r="N35" i="5"/>
  <c r="K35" i="5"/>
  <c r="H35" i="5"/>
  <c r="N34" i="5"/>
  <c r="K34" i="5"/>
  <c r="H34" i="5"/>
  <c r="E34" i="5"/>
  <c r="N33" i="5"/>
  <c r="K33" i="5"/>
  <c r="H33" i="5"/>
  <c r="E33" i="5"/>
  <c r="N32" i="5"/>
  <c r="K32" i="5"/>
  <c r="H32" i="5"/>
  <c r="E32" i="5"/>
  <c r="N31" i="5"/>
  <c r="K31" i="5"/>
  <c r="H31" i="5"/>
  <c r="E31" i="5"/>
  <c r="N30" i="5"/>
  <c r="H30" i="5"/>
  <c r="N29" i="5"/>
  <c r="K29" i="5"/>
  <c r="H29" i="5"/>
  <c r="E29" i="5"/>
  <c r="N28" i="5"/>
  <c r="K28" i="5"/>
  <c r="H28" i="5"/>
  <c r="N27" i="5"/>
  <c r="K27" i="5"/>
  <c r="H27" i="5"/>
  <c r="E27" i="5"/>
  <c r="N26" i="5"/>
  <c r="K26" i="5"/>
  <c r="H26" i="5"/>
  <c r="E26" i="5"/>
  <c r="N25" i="5"/>
  <c r="K25" i="5"/>
  <c r="H25" i="5"/>
  <c r="E25" i="5"/>
  <c r="N24" i="5"/>
  <c r="K24" i="5"/>
  <c r="H24" i="5"/>
  <c r="E24" i="5"/>
  <c r="N23" i="5"/>
  <c r="K23" i="5"/>
  <c r="H23" i="5"/>
  <c r="E23" i="5"/>
  <c r="N22" i="5"/>
  <c r="K22" i="5"/>
  <c r="H22" i="5"/>
  <c r="E22" i="5"/>
  <c r="N21" i="5"/>
  <c r="K21" i="5"/>
  <c r="H21" i="5"/>
  <c r="E21" i="5"/>
  <c r="N20" i="5"/>
  <c r="K20" i="5"/>
  <c r="H20" i="5"/>
  <c r="E20" i="5"/>
  <c r="N19" i="5"/>
  <c r="K19" i="5"/>
  <c r="H19" i="5"/>
  <c r="E19" i="5"/>
  <c r="N18" i="5"/>
  <c r="K18" i="5"/>
  <c r="H18" i="5"/>
  <c r="E18" i="5"/>
  <c r="L17" i="5"/>
  <c r="L57" i="5" s="1"/>
  <c r="N57" i="5" s="1"/>
  <c r="I17" i="5"/>
  <c r="K17" i="5" s="1"/>
  <c r="F17" i="5"/>
  <c r="H17" i="5" s="1"/>
  <c r="E17" i="5"/>
  <c r="C17" i="5"/>
  <c r="C57" i="5" s="1"/>
  <c r="N16" i="5"/>
  <c r="K16" i="5"/>
  <c r="H16" i="5"/>
  <c r="E16" i="5"/>
  <c r="N15" i="5"/>
  <c r="K15" i="5"/>
  <c r="H15" i="5"/>
  <c r="E15" i="5"/>
  <c r="N14" i="5"/>
  <c r="K14" i="5"/>
  <c r="H14" i="5"/>
  <c r="E14" i="5"/>
  <c r="N13" i="5"/>
  <c r="K13" i="5"/>
  <c r="H13" i="5"/>
  <c r="E13" i="5"/>
  <c r="N12" i="5"/>
  <c r="K12" i="5"/>
  <c r="H12" i="5"/>
  <c r="E12" i="5"/>
  <c r="N11" i="5"/>
  <c r="K11" i="5"/>
  <c r="H11" i="5"/>
  <c r="E11" i="5"/>
  <c r="N10" i="5"/>
  <c r="K10" i="5"/>
  <c r="H10" i="5"/>
  <c r="E10" i="5"/>
  <c r="N9" i="5"/>
  <c r="K9" i="5"/>
  <c r="H9" i="5"/>
  <c r="E9" i="5"/>
  <c r="N8" i="5"/>
  <c r="K8" i="5"/>
  <c r="H8" i="5"/>
  <c r="E8" i="5"/>
  <c r="N7" i="5"/>
  <c r="K7" i="5"/>
  <c r="H7" i="5"/>
  <c r="E7" i="5"/>
  <c r="N6" i="5"/>
  <c r="K6" i="5"/>
  <c r="H6" i="5"/>
  <c r="E6" i="5"/>
  <c r="N5" i="5"/>
  <c r="K5" i="5"/>
  <c r="H5" i="5"/>
  <c r="E5" i="5"/>
  <c r="E57" i="5" l="1"/>
  <c r="I57" i="5"/>
  <c r="K57" i="5" s="1"/>
  <c r="N17" i="5"/>
</calcChain>
</file>

<file path=xl/sharedStrings.xml><?xml version="1.0" encoding="utf-8"?>
<sst xmlns="http://schemas.openxmlformats.org/spreadsheetml/2006/main" count="75" uniqueCount="66">
  <si>
    <t>CENTRAL BANK OF INDIA</t>
  </si>
  <si>
    <t>NAME OF THE BANK</t>
  </si>
  <si>
    <t>BANK OF BARODA</t>
  </si>
  <si>
    <t>BANK OF INDIA</t>
  </si>
  <si>
    <t>BANK OF MAHARASHTRA</t>
  </si>
  <si>
    <t>CANARA BANK</t>
  </si>
  <si>
    <t>INDIAN BANK</t>
  </si>
  <si>
    <t>INDIAN OVERSEAS BANK</t>
  </si>
  <si>
    <t>PUNJAB AND SIND BANK</t>
  </si>
  <si>
    <t>PUNJAB NATIONAL BANK</t>
  </si>
  <si>
    <t>STATE BANK OF INDIA</t>
  </si>
  <si>
    <t>UCO BANK</t>
  </si>
  <si>
    <t>UNION BANK OF INDIA</t>
  </si>
  <si>
    <t>SUB TOTAL (PSUs)</t>
  </si>
  <si>
    <t>AXIS BANK</t>
  </si>
  <si>
    <t>BANDHAN BANK</t>
  </si>
  <si>
    <t>CITY UNION BANK</t>
  </si>
  <si>
    <t>DCB BANK</t>
  </si>
  <si>
    <t>FEDERAL BANK</t>
  </si>
  <si>
    <t>HDFC BANK</t>
  </si>
  <si>
    <t>ICICI BANK</t>
  </si>
  <si>
    <t>IDBI BANK</t>
  </si>
  <si>
    <t>IDFC FIRST BANK</t>
  </si>
  <si>
    <t>INDUSIND BANK</t>
  </si>
  <si>
    <t>J &amp; K BANK</t>
  </si>
  <si>
    <t>KARNATAKA BANK</t>
  </si>
  <si>
    <t>KARUR VYSYA BANK</t>
  </si>
  <si>
    <t>KOTAK MAHINDRA BANK</t>
  </si>
  <si>
    <t>DBS BANK INDIA (E-LVB)</t>
  </si>
  <si>
    <t>RBL BANK</t>
  </si>
  <si>
    <t>SOUTH INDIAN BANK</t>
  </si>
  <si>
    <t>TAMILNAD MERCANTILE BANK</t>
  </si>
  <si>
    <t>YES BANK</t>
  </si>
  <si>
    <t>SUB TOTAL (PRIVATE BANKs)</t>
  </si>
  <si>
    <t>APEX BANK</t>
  </si>
  <si>
    <t>SUB TOTAL (COOP.BANKs)</t>
  </si>
  <si>
    <t xml:space="preserve">CHATTISGARH GRAMIN BANK </t>
  </si>
  <si>
    <t xml:space="preserve">SUB TOTAL  (RRBs) </t>
  </si>
  <si>
    <t>AU SMALL FIN.BANK</t>
  </si>
  <si>
    <t>EQUITAS SMALL FIN. BANK</t>
  </si>
  <si>
    <t>ESAF SMALL FIN. BANK</t>
  </si>
  <si>
    <t>JANA SMALL FIN. BANK</t>
  </si>
  <si>
    <t>SURYODAY SMALL FIN. BANK</t>
  </si>
  <si>
    <t>UJJIVAN SMALL FIN. BANK</t>
  </si>
  <si>
    <t>UTKARSH SMALL FIN. BANK</t>
  </si>
  <si>
    <t>SUB TOTAL (SMALL FIN. BANK)</t>
  </si>
  <si>
    <t>AIRTEL PAYMENTS BANK</t>
  </si>
  <si>
    <t>JIO PAYMENTS BANK</t>
  </si>
  <si>
    <t>FINO PAYMENTS BANK</t>
  </si>
  <si>
    <t>PAYTM  PAYMENTS BANK</t>
  </si>
  <si>
    <t>INDIA POST PAYMENTS BANK</t>
  </si>
  <si>
    <t>NSDL  PAYMENTS  BANK</t>
  </si>
  <si>
    <t>SUB TOTAL (PAYMENT BANK)</t>
  </si>
  <si>
    <t>GRAND TOTAL</t>
  </si>
  <si>
    <t>Table No.4 (C)</t>
  </si>
  <si>
    <t>BANK-WISE INFORMATION REGARDING ACP ACHIEVEMENT</t>
  </si>
  <si>
    <t xml:space="preserve"> DATA FOR THE YEAR ENDED  MARCH 2026</t>
  </si>
  <si>
    <t>(Amt. In crore)</t>
  </si>
  <si>
    <t>S No.</t>
  </si>
  <si>
    <t xml:space="preserve">Agri </t>
  </si>
  <si>
    <t>MSME</t>
  </si>
  <si>
    <t>OTHER PSA</t>
  </si>
  <si>
    <t>TOTAL PSA</t>
  </si>
  <si>
    <t>Commitm't</t>
  </si>
  <si>
    <t>Achievement</t>
  </si>
  <si>
    <t>% Ach.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</si>
</sst>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[$-409]General"/>
    <numFmt numFmtId="167" formatCode="[$-409]d/mmm/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indexed="8"/>
      <name val="Calibri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165" fontId="2" fillId="0" borderId="0" applyBorder="0" applyProtection="0"/>
    <xf numFmtId="0" fontId="3" fillId="0" borderId="0"/>
    <xf numFmtId="0" fontId="3" fillId="0" borderId="0"/>
    <xf numFmtId="167" fontId="1" fillId="0" borderId="0"/>
  </cellStyleXfs>
  <cellXfs count="21">
    <xf numFmtId="0" fontId="0" fillId="0" borderId="0" xfId="0"/>
    <xf numFmtId="0" fontId="6" fillId="0" borderId="0" xfId="0" applyFont="1" applyFill="1"/>
    <xf numFmtId="0" fontId="7" fillId="0" borderId="0" xfId="0" applyFont="1" applyFill="1"/>
    <xf numFmtId="2" fontId="6" fillId="0" borderId="0" xfId="0" applyNumberFormat="1" applyFont="1" applyFill="1"/>
    <xf numFmtId="0" fontId="7" fillId="0" borderId="0" xfId="0" applyFont="1" applyFill="1" applyAlignment="1">
      <alignment vertical="center"/>
    </xf>
    <xf numFmtId="2" fontId="7" fillId="0" borderId="1" xfId="0" applyNumberFormat="1" applyFont="1" applyFill="1" applyBorder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0" fillId="0" borderId="1" xfId="0" applyFill="1" applyBorder="1"/>
    <xf numFmtId="0" fontId="0" fillId="0" borderId="1" xfId="0" applyFill="1" applyBorder="1" applyAlignment="1">
      <alignment horizontal="left"/>
    </xf>
    <xf numFmtId="2" fontId="0" fillId="0" borderId="1" xfId="0" applyNumberFormat="1" applyFill="1" applyBorder="1"/>
    <xf numFmtId="0" fontId="0" fillId="0" borderId="0" xfId="0" applyFill="1"/>
    <xf numFmtId="0" fontId="7" fillId="0" borderId="1" xfId="0" applyFont="1" applyFill="1" applyBorder="1"/>
    <xf numFmtId="2" fontId="7" fillId="0" borderId="1" xfId="0" applyNumberFormat="1" applyFont="1" applyFill="1" applyBorder="1"/>
    <xf numFmtId="2" fontId="0" fillId="0" borderId="0" xfId="0" applyNumberFormat="1" applyFill="1"/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2" fontId="5" fillId="0" borderId="0" xfId="0" applyNumberFormat="1" applyFont="1" applyFill="1" applyAlignment="1">
      <alignment horizontal="center"/>
    </xf>
    <xf numFmtId="2" fontId="4" fillId="0" borderId="0" xfId="0" applyNumberFormat="1" applyFont="1" applyFill="1" applyAlignment="1">
      <alignment horizont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center" vertical="center"/>
    </xf>
  </cellXfs>
  <cellStyles count="5">
    <cellStyle name="Excel Built-in Normal" xfId="1"/>
    <cellStyle name="Excel Built-in Normal 2" xfId="2"/>
    <cellStyle name="Normal" xfId="0" builtinId="0"/>
    <cellStyle name="Normal 2" xfId="3"/>
    <cellStyle name="Normal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tabSelected="1" workbookViewId="0">
      <selection activeCell="J16" sqref="J16"/>
    </sheetView>
  </sheetViews>
  <sheetFormatPr defaultRowHeight="15" x14ac:dyDescent="0.25"/>
  <cols>
    <col min="1" max="1" width="5.5703125" style="10" customWidth="1"/>
    <col min="2" max="2" width="28.5703125" style="10" customWidth="1"/>
    <col min="3" max="3" width="11.42578125" style="13" customWidth="1"/>
    <col min="4" max="4" width="14.140625" style="13" customWidth="1"/>
    <col min="5" max="5" width="8.7109375" style="13" customWidth="1"/>
    <col min="6" max="6" width="10.42578125" style="13" customWidth="1"/>
    <col min="7" max="7" width="12.5703125" style="13" customWidth="1"/>
    <col min="8" max="8" width="8.7109375" style="13" customWidth="1"/>
    <col min="9" max="9" width="10.5703125" style="13" customWidth="1"/>
    <col min="10" max="10" width="12.85546875" style="13" customWidth="1"/>
    <col min="11" max="11" width="8.7109375" style="13" customWidth="1"/>
    <col min="12" max="12" width="9.85546875" style="13" customWidth="1"/>
    <col min="13" max="13" width="10.28515625" style="13" customWidth="1"/>
    <col min="14" max="14" width="9.5703125" style="13" customWidth="1"/>
    <col min="15" max="219" width="9.140625" style="10" customWidth="1"/>
    <col min="220" max="16384" width="9.140625" style="10"/>
  </cols>
  <sheetData>
    <row r="1" spans="1:14" s="2" customFormat="1" ht="25.5" customHeight="1" x14ac:dyDescent="0.25">
      <c r="A1" s="1" t="s">
        <v>54</v>
      </c>
      <c r="C1" s="3" t="s">
        <v>55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s="2" customFormat="1" ht="15.95" customHeight="1" x14ac:dyDescent="0.25">
      <c r="A2" s="16" t="s">
        <v>56</v>
      </c>
      <c r="B2" s="16"/>
      <c r="C2" s="16"/>
      <c r="D2" s="16"/>
      <c r="E2" s="16"/>
      <c r="F2" s="16"/>
      <c r="G2" s="16"/>
      <c r="H2" s="16"/>
      <c r="I2" s="16"/>
      <c r="J2" s="16"/>
      <c r="K2" s="17" t="s">
        <v>57</v>
      </c>
      <c r="L2" s="17"/>
      <c r="M2" s="17"/>
      <c r="N2" s="17"/>
    </row>
    <row r="3" spans="1:14" s="4" customFormat="1" ht="18" customHeight="1" x14ac:dyDescent="0.25">
      <c r="A3" s="18" t="s">
        <v>58</v>
      </c>
      <c r="B3" s="18" t="s">
        <v>1</v>
      </c>
      <c r="C3" s="20" t="s">
        <v>59</v>
      </c>
      <c r="D3" s="20"/>
      <c r="E3" s="20"/>
      <c r="F3" s="20" t="s">
        <v>60</v>
      </c>
      <c r="G3" s="20"/>
      <c r="H3" s="20"/>
      <c r="I3" s="20" t="s">
        <v>61</v>
      </c>
      <c r="J3" s="20"/>
      <c r="K3" s="20"/>
      <c r="L3" s="20" t="s">
        <v>62</v>
      </c>
      <c r="M3" s="20"/>
      <c r="N3" s="20"/>
    </row>
    <row r="4" spans="1:14" s="6" customFormat="1" ht="22.5" customHeight="1" x14ac:dyDescent="0.25">
      <c r="A4" s="19"/>
      <c r="B4" s="19"/>
      <c r="C4" s="5" t="s">
        <v>63</v>
      </c>
      <c r="D4" s="5" t="s">
        <v>64</v>
      </c>
      <c r="E4" s="5" t="s">
        <v>65</v>
      </c>
      <c r="F4" s="5" t="s">
        <v>63</v>
      </c>
      <c r="G4" s="5" t="s">
        <v>64</v>
      </c>
      <c r="H4" s="5" t="s">
        <v>65</v>
      </c>
      <c r="I4" s="5" t="s">
        <v>63</v>
      </c>
      <c r="J4" s="5" t="s">
        <v>64</v>
      </c>
      <c r="K4" s="5" t="s">
        <v>65</v>
      </c>
      <c r="L4" s="5" t="s">
        <v>63</v>
      </c>
      <c r="M4" s="5" t="s">
        <v>64</v>
      </c>
      <c r="N4" s="5" t="s">
        <v>65</v>
      </c>
    </row>
    <row r="5" spans="1:14" x14ac:dyDescent="0.25">
      <c r="A5" s="7">
        <v>1</v>
      </c>
      <c r="B5" s="8" t="s">
        <v>2</v>
      </c>
      <c r="C5" s="9">
        <v>3575</v>
      </c>
      <c r="D5" s="9">
        <v>3147.3500000000004</v>
      </c>
      <c r="E5" s="9">
        <f t="shared" ref="E5:E57" si="0">(D5/C5)*100</f>
        <v>88.037762237762252</v>
      </c>
      <c r="F5" s="9">
        <v>4482.8500000000004</v>
      </c>
      <c r="G5" s="9">
        <v>5553.8600000000006</v>
      </c>
      <c r="H5" s="9">
        <f t="shared" ref="H5:H57" si="1">(G5/F5)*100</f>
        <v>123.89127452401931</v>
      </c>
      <c r="I5" s="9">
        <v>594.4</v>
      </c>
      <c r="J5" s="9">
        <v>263.31000000000006</v>
      </c>
      <c r="K5" s="9">
        <f t="shared" ref="K5:K57" si="2">(J5/I5)*100</f>
        <v>44.298452220726794</v>
      </c>
      <c r="L5" s="9">
        <v>8652.25</v>
      </c>
      <c r="M5" s="9">
        <v>8964.52</v>
      </c>
      <c r="N5" s="9">
        <f t="shared" ref="N5:N57" si="3">(M5/L5)*100</f>
        <v>103.60911901528505</v>
      </c>
    </row>
    <row r="6" spans="1:14" x14ac:dyDescent="0.25">
      <c r="A6" s="7">
        <v>2</v>
      </c>
      <c r="B6" s="8" t="s">
        <v>3</v>
      </c>
      <c r="C6" s="9">
        <v>1232.48</v>
      </c>
      <c r="D6" s="9">
        <v>895.33999999999992</v>
      </c>
      <c r="E6" s="9">
        <f t="shared" si="0"/>
        <v>72.645397896923271</v>
      </c>
      <c r="F6" s="9">
        <v>1904.51</v>
      </c>
      <c r="G6" s="9">
        <v>1816.1699999999998</v>
      </c>
      <c r="H6" s="9">
        <f t="shared" si="1"/>
        <v>95.361536563210478</v>
      </c>
      <c r="I6" s="9">
        <v>231.47</v>
      </c>
      <c r="J6" s="9">
        <v>204.57</v>
      </c>
      <c r="K6" s="9">
        <f t="shared" si="2"/>
        <v>88.378623579729549</v>
      </c>
      <c r="L6" s="9">
        <v>3368.46</v>
      </c>
      <c r="M6" s="9">
        <v>2916.08</v>
      </c>
      <c r="N6" s="9">
        <f t="shared" si="3"/>
        <v>86.570124032940868</v>
      </c>
    </row>
    <row r="7" spans="1:14" x14ac:dyDescent="0.25">
      <c r="A7" s="7">
        <v>3</v>
      </c>
      <c r="B7" s="8" t="s">
        <v>4</v>
      </c>
      <c r="C7" s="9">
        <v>377.4</v>
      </c>
      <c r="D7" s="9">
        <v>406.4</v>
      </c>
      <c r="E7" s="9">
        <f t="shared" si="0"/>
        <v>107.68415474297828</v>
      </c>
      <c r="F7" s="9">
        <v>868.37</v>
      </c>
      <c r="G7" s="9">
        <v>877.68</v>
      </c>
      <c r="H7" s="9">
        <f t="shared" si="1"/>
        <v>101.07212363393484</v>
      </c>
      <c r="I7" s="9">
        <v>90.22</v>
      </c>
      <c r="J7" s="9">
        <v>116.37</v>
      </c>
      <c r="K7" s="9">
        <f t="shared" si="2"/>
        <v>128.98470405675019</v>
      </c>
      <c r="L7" s="9">
        <v>1335.99</v>
      </c>
      <c r="M7" s="9">
        <v>1400.4499999999998</v>
      </c>
      <c r="N7" s="9">
        <f t="shared" si="3"/>
        <v>104.82488641382044</v>
      </c>
    </row>
    <row r="8" spans="1:14" x14ac:dyDescent="0.25">
      <c r="A8" s="7">
        <v>4</v>
      </c>
      <c r="B8" s="8" t="s">
        <v>5</v>
      </c>
      <c r="C8" s="9">
        <v>703.48</v>
      </c>
      <c r="D8" s="9">
        <v>333.76000000000005</v>
      </c>
      <c r="E8" s="9">
        <f t="shared" si="0"/>
        <v>47.444134872348897</v>
      </c>
      <c r="F8" s="9">
        <v>1571.2</v>
      </c>
      <c r="G8" s="9">
        <v>1581.25</v>
      </c>
      <c r="H8" s="9">
        <f t="shared" si="1"/>
        <v>100.6396384928717</v>
      </c>
      <c r="I8" s="9">
        <v>89.849999999999895</v>
      </c>
      <c r="J8" s="9">
        <v>83.13000000000001</v>
      </c>
      <c r="K8" s="9">
        <f t="shared" si="2"/>
        <v>92.520868113522653</v>
      </c>
      <c r="L8" s="9">
        <v>2364.5300000000002</v>
      </c>
      <c r="M8" s="9">
        <v>1998.14</v>
      </c>
      <c r="N8" s="9">
        <f t="shared" si="3"/>
        <v>84.504743014467991</v>
      </c>
    </row>
    <row r="9" spans="1:14" x14ac:dyDescent="0.25">
      <c r="A9" s="7">
        <v>5</v>
      </c>
      <c r="B9" s="8" t="s">
        <v>0</v>
      </c>
      <c r="C9" s="9">
        <v>1487.33</v>
      </c>
      <c r="D9" s="9">
        <v>911.46</v>
      </c>
      <c r="E9" s="9">
        <f t="shared" si="0"/>
        <v>61.281625463078136</v>
      </c>
      <c r="F9" s="9">
        <v>2167.85</v>
      </c>
      <c r="G9" s="9">
        <v>1802.08</v>
      </c>
      <c r="H9" s="9">
        <f t="shared" si="1"/>
        <v>83.127522660700691</v>
      </c>
      <c r="I9" s="9">
        <v>66.98</v>
      </c>
      <c r="J9" s="9">
        <v>80.11</v>
      </c>
      <c r="K9" s="9">
        <f t="shared" si="2"/>
        <v>119.60286652732157</v>
      </c>
      <c r="L9" s="9">
        <v>3722.16</v>
      </c>
      <c r="M9" s="9">
        <v>2793.65</v>
      </c>
      <c r="N9" s="9">
        <f t="shared" si="3"/>
        <v>75.054538225116602</v>
      </c>
    </row>
    <row r="10" spans="1:14" x14ac:dyDescent="0.25">
      <c r="A10" s="7">
        <v>6</v>
      </c>
      <c r="B10" s="8" t="s">
        <v>6</v>
      </c>
      <c r="C10" s="9">
        <v>600.89</v>
      </c>
      <c r="D10" s="9">
        <v>1205.07</v>
      </c>
      <c r="E10" s="9">
        <f t="shared" si="0"/>
        <v>200.5475211769209</v>
      </c>
      <c r="F10" s="9">
        <v>1306.52</v>
      </c>
      <c r="G10" s="9">
        <v>3408.94</v>
      </c>
      <c r="H10" s="9">
        <f t="shared" si="1"/>
        <v>260.91755197011912</v>
      </c>
      <c r="I10" s="9">
        <v>17.470000000000301</v>
      </c>
      <c r="J10" s="9">
        <v>39.479999999999997</v>
      </c>
      <c r="K10" s="9">
        <f t="shared" si="2"/>
        <v>225.9874069833962</v>
      </c>
      <c r="L10" s="9">
        <v>1924.88</v>
      </c>
      <c r="M10" s="9">
        <v>4653.49</v>
      </c>
      <c r="N10" s="9">
        <f t="shared" si="3"/>
        <v>241.7548106894975</v>
      </c>
    </row>
    <row r="11" spans="1:14" x14ac:dyDescent="0.25">
      <c r="A11" s="7">
        <v>7</v>
      </c>
      <c r="B11" s="8" t="s">
        <v>7</v>
      </c>
      <c r="C11" s="9">
        <v>185.05</v>
      </c>
      <c r="D11" s="9">
        <v>891.93999999999994</v>
      </c>
      <c r="E11" s="9">
        <f t="shared" si="0"/>
        <v>481.99945960551196</v>
      </c>
      <c r="F11" s="9">
        <v>187.93</v>
      </c>
      <c r="G11" s="9">
        <v>703.79</v>
      </c>
      <c r="H11" s="9">
        <f t="shared" si="1"/>
        <v>374.49582291278665</v>
      </c>
      <c r="I11" s="9">
        <v>22.47</v>
      </c>
      <c r="J11" s="9">
        <v>41.45</v>
      </c>
      <c r="K11" s="9">
        <f t="shared" si="2"/>
        <v>184.46817979528262</v>
      </c>
      <c r="L11" s="9">
        <v>395.45</v>
      </c>
      <c r="M11" s="9">
        <v>1637.18</v>
      </c>
      <c r="N11" s="9">
        <f t="shared" si="3"/>
        <v>414.00429889998742</v>
      </c>
    </row>
    <row r="12" spans="1:14" x14ac:dyDescent="0.25">
      <c r="A12" s="7">
        <v>8</v>
      </c>
      <c r="B12" s="8" t="s">
        <v>8</v>
      </c>
      <c r="C12" s="9">
        <v>88.41</v>
      </c>
      <c r="D12" s="9">
        <v>90.97</v>
      </c>
      <c r="E12" s="9">
        <f t="shared" si="0"/>
        <v>102.89560004524377</v>
      </c>
      <c r="F12" s="9">
        <v>42.83</v>
      </c>
      <c r="G12" s="9">
        <v>470.90999999999997</v>
      </c>
      <c r="H12" s="9">
        <f t="shared" si="1"/>
        <v>1099.4863413495214</v>
      </c>
      <c r="I12" s="9">
        <v>2.12</v>
      </c>
      <c r="J12" s="9">
        <v>10.82</v>
      </c>
      <c r="K12" s="9">
        <f t="shared" si="2"/>
        <v>510.37735849056605</v>
      </c>
      <c r="L12" s="9">
        <v>133.36000000000001</v>
      </c>
      <c r="M12" s="9">
        <v>572.70000000000005</v>
      </c>
      <c r="N12" s="9">
        <f t="shared" si="3"/>
        <v>429.43911217756448</v>
      </c>
    </row>
    <row r="13" spans="1:14" x14ac:dyDescent="0.25">
      <c r="A13" s="7">
        <v>9</v>
      </c>
      <c r="B13" s="8" t="s">
        <v>9</v>
      </c>
      <c r="C13" s="9">
        <v>1443.52</v>
      </c>
      <c r="D13" s="9">
        <v>964.59</v>
      </c>
      <c r="E13" s="9">
        <f t="shared" si="0"/>
        <v>66.822073819552202</v>
      </c>
      <c r="F13" s="9">
        <v>3947.7</v>
      </c>
      <c r="G13" s="9">
        <v>4403.83</v>
      </c>
      <c r="H13" s="9">
        <f t="shared" si="1"/>
        <v>111.55432277022064</v>
      </c>
      <c r="I13" s="9">
        <v>69.8100000000004</v>
      </c>
      <c r="J13" s="9">
        <v>207.29</v>
      </c>
      <c r="K13" s="9">
        <f t="shared" si="2"/>
        <v>296.93453659933937</v>
      </c>
      <c r="L13" s="9">
        <v>5461.03</v>
      </c>
      <c r="M13" s="9">
        <v>5575.71</v>
      </c>
      <c r="N13" s="9">
        <f t="shared" si="3"/>
        <v>102.0999701521508</v>
      </c>
    </row>
    <row r="14" spans="1:14" x14ac:dyDescent="0.25">
      <c r="A14" s="7">
        <v>10</v>
      </c>
      <c r="B14" s="8" t="s">
        <v>10</v>
      </c>
      <c r="C14" s="9">
        <v>3751.58</v>
      </c>
      <c r="D14" s="9">
        <v>3249.26</v>
      </c>
      <c r="E14" s="9">
        <f t="shared" si="0"/>
        <v>86.610441467328442</v>
      </c>
      <c r="F14" s="9">
        <v>10096.48</v>
      </c>
      <c r="G14" s="9">
        <v>7990.46</v>
      </c>
      <c r="H14" s="9">
        <f t="shared" si="1"/>
        <v>79.141047176837873</v>
      </c>
      <c r="I14" s="9">
        <v>1665.26</v>
      </c>
      <c r="J14" s="9">
        <v>1519.63</v>
      </c>
      <c r="K14" s="9">
        <f t="shared" si="2"/>
        <v>91.2548190672928</v>
      </c>
      <c r="L14" s="9">
        <v>15513.32</v>
      </c>
      <c r="M14" s="9">
        <v>12759.350000000002</v>
      </c>
      <c r="N14" s="9">
        <f t="shared" si="3"/>
        <v>82.247707131677828</v>
      </c>
    </row>
    <row r="15" spans="1:14" x14ac:dyDescent="0.25">
      <c r="A15" s="7">
        <v>11</v>
      </c>
      <c r="B15" s="8" t="s">
        <v>11</v>
      </c>
      <c r="C15" s="9">
        <v>191.8</v>
      </c>
      <c r="D15" s="9">
        <v>92.5</v>
      </c>
      <c r="E15" s="9">
        <f t="shared" si="0"/>
        <v>48.227320125130341</v>
      </c>
      <c r="F15" s="9">
        <v>844.24</v>
      </c>
      <c r="G15" s="9">
        <v>850.9799999999999</v>
      </c>
      <c r="H15" s="9">
        <f t="shared" si="1"/>
        <v>100.79835117975931</v>
      </c>
      <c r="I15" s="9">
        <v>1796.2</v>
      </c>
      <c r="J15" s="9">
        <v>1003.8899999999999</v>
      </c>
      <c r="K15" s="9">
        <f t="shared" si="2"/>
        <v>55.889655940318441</v>
      </c>
      <c r="L15" s="9">
        <v>2832.24</v>
      </c>
      <c r="M15" s="9">
        <v>1947.37</v>
      </c>
      <c r="N15" s="9">
        <f t="shared" si="3"/>
        <v>68.757238087167764</v>
      </c>
    </row>
    <row r="16" spans="1:14" x14ac:dyDescent="0.25">
      <c r="A16" s="7">
        <v>12</v>
      </c>
      <c r="B16" s="8" t="s">
        <v>12</v>
      </c>
      <c r="C16" s="9">
        <v>1004.28</v>
      </c>
      <c r="D16" s="9">
        <v>948.6099999999999</v>
      </c>
      <c r="E16" s="9">
        <f t="shared" si="0"/>
        <v>94.456725216075185</v>
      </c>
      <c r="F16" s="9">
        <v>2407.4299999999998</v>
      </c>
      <c r="G16" s="9">
        <v>4393.01</v>
      </c>
      <c r="H16" s="9">
        <f t="shared" si="1"/>
        <v>182.47716444507216</v>
      </c>
      <c r="I16" s="9">
        <v>39.570000000000199</v>
      </c>
      <c r="J16" s="9">
        <v>60.26</v>
      </c>
      <c r="K16" s="9">
        <f t="shared" si="2"/>
        <v>152.28708617639549</v>
      </c>
      <c r="L16" s="9">
        <v>3451.28</v>
      </c>
      <c r="M16" s="9">
        <v>5401.88</v>
      </c>
      <c r="N16" s="9">
        <f t="shared" si="3"/>
        <v>156.51816137780764</v>
      </c>
    </row>
    <row r="17" spans="1:14" s="2" customFormat="1" ht="12.75" x14ac:dyDescent="0.2">
      <c r="A17" s="14" t="s">
        <v>13</v>
      </c>
      <c r="B17" s="15"/>
      <c r="C17" s="11">
        <f>SUM(C5:C16)</f>
        <v>14641.22</v>
      </c>
      <c r="D17" s="11">
        <v>13137.25</v>
      </c>
      <c r="E17" s="12">
        <f t="shared" si="0"/>
        <v>89.727836887909618</v>
      </c>
      <c r="F17" s="11">
        <f>SUM(F5:F16)</f>
        <v>29827.910000000003</v>
      </c>
      <c r="G17" s="11">
        <v>33852.959999999999</v>
      </c>
      <c r="H17" s="12">
        <f t="shared" si="1"/>
        <v>113.494240796623</v>
      </c>
      <c r="I17" s="11">
        <f>SUM(I5:I16)</f>
        <v>4685.8200000000006</v>
      </c>
      <c r="J17" s="11">
        <v>3630.3100000000004</v>
      </c>
      <c r="K17" s="12">
        <f t="shared" si="2"/>
        <v>77.474380151179517</v>
      </c>
      <c r="L17" s="11">
        <f>SUM(L5:L16)</f>
        <v>49154.95</v>
      </c>
      <c r="M17" s="11">
        <v>50620.52</v>
      </c>
      <c r="N17" s="12">
        <f t="shared" si="3"/>
        <v>102.98153085294564</v>
      </c>
    </row>
    <row r="18" spans="1:14" x14ac:dyDescent="0.25">
      <c r="A18" s="7">
        <v>13</v>
      </c>
      <c r="B18" s="8" t="s">
        <v>14</v>
      </c>
      <c r="C18" s="9">
        <v>2748.5</v>
      </c>
      <c r="D18" s="9">
        <v>1881.3700000000001</v>
      </c>
      <c r="E18" s="9">
        <f t="shared" si="0"/>
        <v>68.450791340731314</v>
      </c>
      <c r="F18" s="9">
        <v>4518.5200000000004</v>
      </c>
      <c r="G18" s="9">
        <v>8899.43</v>
      </c>
      <c r="H18" s="9">
        <f t="shared" si="1"/>
        <v>196.95453378539875</v>
      </c>
      <c r="I18" s="9">
        <v>87.679999999999396</v>
      </c>
      <c r="J18" s="9">
        <v>99.1</v>
      </c>
      <c r="K18" s="9">
        <f t="shared" si="2"/>
        <v>113.02463503649712</v>
      </c>
      <c r="L18" s="9">
        <v>7354.7</v>
      </c>
      <c r="M18" s="9">
        <v>10879.900000000001</v>
      </c>
      <c r="N18" s="9">
        <f t="shared" si="3"/>
        <v>147.93125484384137</v>
      </c>
    </row>
    <row r="19" spans="1:14" x14ac:dyDescent="0.25">
      <c r="A19" s="7">
        <v>14</v>
      </c>
      <c r="B19" s="8" t="s">
        <v>15</v>
      </c>
      <c r="C19" s="9">
        <v>245.39</v>
      </c>
      <c r="D19" s="9">
        <v>250.81</v>
      </c>
      <c r="E19" s="9">
        <f t="shared" si="0"/>
        <v>102.20872896206039</v>
      </c>
      <c r="F19" s="9">
        <v>439.45</v>
      </c>
      <c r="G19" s="9">
        <v>527.52</v>
      </c>
      <c r="H19" s="9">
        <f t="shared" si="1"/>
        <v>120.04096029127318</v>
      </c>
      <c r="I19" s="9">
        <v>294.42</v>
      </c>
      <c r="J19" s="9">
        <v>135.93</v>
      </c>
      <c r="K19" s="9">
        <f t="shared" si="2"/>
        <v>46.16873853678419</v>
      </c>
      <c r="L19" s="9">
        <v>979.26</v>
      </c>
      <c r="M19" s="9">
        <v>914.26</v>
      </c>
      <c r="N19" s="9">
        <f t="shared" si="3"/>
        <v>93.362334824255043</v>
      </c>
    </row>
    <row r="20" spans="1:14" x14ac:dyDescent="0.25">
      <c r="A20" s="7">
        <v>15</v>
      </c>
      <c r="B20" s="8" t="s">
        <v>16</v>
      </c>
      <c r="C20" s="9">
        <v>10.26</v>
      </c>
      <c r="D20" s="9">
        <v>3.99</v>
      </c>
      <c r="E20" s="9">
        <f t="shared" si="0"/>
        <v>38.888888888888893</v>
      </c>
      <c r="F20" s="9">
        <v>132.65</v>
      </c>
      <c r="G20" s="9">
        <v>101.13</v>
      </c>
      <c r="H20" s="9">
        <f t="shared" si="1"/>
        <v>76.238220882020343</v>
      </c>
      <c r="I20" s="9">
        <v>1.06</v>
      </c>
      <c r="J20" s="9">
        <v>0.02</v>
      </c>
      <c r="K20" s="9">
        <f t="shared" si="2"/>
        <v>1.8867924528301887</v>
      </c>
      <c r="L20" s="9">
        <v>143.97</v>
      </c>
      <c r="M20" s="9">
        <v>105.13999999999999</v>
      </c>
      <c r="N20" s="9">
        <f t="shared" si="3"/>
        <v>73.029103285406677</v>
      </c>
    </row>
    <row r="21" spans="1:14" x14ac:dyDescent="0.25">
      <c r="A21" s="7">
        <v>16</v>
      </c>
      <c r="B21" s="8" t="s">
        <v>17</v>
      </c>
      <c r="C21" s="9">
        <v>107.45</v>
      </c>
      <c r="D21" s="9">
        <v>82.669999999999987</v>
      </c>
      <c r="E21" s="9">
        <f t="shared" si="0"/>
        <v>76.938110749185654</v>
      </c>
      <c r="F21" s="9">
        <v>59.28</v>
      </c>
      <c r="G21" s="9">
        <v>73.28</v>
      </c>
      <c r="H21" s="9">
        <f t="shared" si="1"/>
        <v>123.61673414304992</v>
      </c>
      <c r="I21" s="9">
        <v>8.2599999999999891</v>
      </c>
      <c r="J21" s="9">
        <v>43.260000000000005</v>
      </c>
      <c r="K21" s="9">
        <f t="shared" si="2"/>
        <v>523.72881355932282</v>
      </c>
      <c r="L21" s="9">
        <v>174.99</v>
      </c>
      <c r="M21" s="9">
        <v>199.20999999999998</v>
      </c>
      <c r="N21" s="9">
        <f t="shared" si="3"/>
        <v>113.84079090233725</v>
      </c>
    </row>
    <row r="22" spans="1:14" x14ac:dyDescent="0.25">
      <c r="A22" s="7">
        <v>17</v>
      </c>
      <c r="B22" s="8" t="s">
        <v>18</v>
      </c>
      <c r="C22" s="9">
        <v>443.58</v>
      </c>
      <c r="D22" s="9">
        <v>110.36</v>
      </c>
      <c r="E22" s="9">
        <f t="shared" si="0"/>
        <v>24.879390414355925</v>
      </c>
      <c r="F22" s="9">
        <v>79.5</v>
      </c>
      <c r="G22" s="9">
        <v>88.22999999999999</v>
      </c>
      <c r="H22" s="9">
        <f t="shared" si="1"/>
        <v>110.98113207547169</v>
      </c>
      <c r="I22" s="9">
        <v>1.5000000000001099</v>
      </c>
      <c r="J22" s="9">
        <v>0.49</v>
      </c>
      <c r="K22" s="9">
        <f t="shared" si="2"/>
        <v>32.666666666664277</v>
      </c>
      <c r="L22" s="9">
        <v>524.58000000000004</v>
      </c>
      <c r="M22" s="9">
        <v>199.07999999999998</v>
      </c>
      <c r="N22" s="9">
        <f t="shared" si="3"/>
        <v>37.950360288230577</v>
      </c>
    </row>
    <row r="23" spans="1:14" x14ac:dyDescent="0.25">
      <c r="A23" s="7">
        <v>18</v>
      </c>
      <c r="B23" s="8" t="s">
        <v>19</v>
      </c>
      <c r="C23" s="9">
        <v>3602.72</v>
      </c>
      <c r="D23" s="9">
        <v>2841.75</v>
      </c>
      <c r="E23" s="9">
        <f t="shared" si="0"/>
        <v>78.877903361904345</v>
      </c>
      <c r="F23" s="9">
        <v>6057.64</v>
      </c>
      <c r="G23" s="9">
        <v>9529.4000000000015</v>
      </c>
      <c r="H23" s="9">
        <f t="shared" si="1"/>
        <v>157.31208853612958</v>
      </c>
      <c r="I23" s="9">
        <v>1267.3800000000001</v>
      </c>
      <c r="J23" s="9">
        <v>1864.35</v>
      </c>
      <c r="K23" s="9">
        <f t="shared" si="2"/>
        <v>147.10268427780142</v>
      </c>
      <c r="L23" s="9">
        <v>10927.74</v>
      </c>
      <c r="M23" s="9">
        <v>14235.500000000002</v>
      </c>
      <c r="N23" s="9">
        <f t="shared" si="3"/>
        <v>130.26938781486385</v>
      </c>
    </row>
    <row r="24" spans="1:14" x14ac:dyDescent="0.25">
      <c r="A24" s="7">
        <v>19</v>
      </c>
      <c r="B24" s="8" t="s">
        <v>20</v>
      </c>
      <c r="C24" s="9">
        <v>1655.56</v>
      </c>
      <c r="D24" s="9">
        <v>1533.42</v>
      </c>
      <c r="E24" s="9">
        <f t="shared" si="0"/>
        <v>92.622435912923734</v>
      </c>
      <c r="F24" s="9">
        <v>6227.74</v>
      </c>
      <c r="G24" s="9">
        <v>8208.84</v>
      </c>
      <c r="H24" s="9">
        <f t="shared" si="1"/>
        <v>131.81089769322421</v>
      </c>
      <c r="I24" s="9">
        <v>115.340000000001</v>
      </c>
      <c r="J24" s="9">
        <v>150.73000000000002</v>
      </c>
      <c r="K24" s="9">
        <f t="shared" si="2"/>
        <v>130.6831975030334</v>
      </c>
      <c r="L24" s="9">
        <v>7998.64</v>
      </c>
      <c r="M24" s="9">
        <v>9892.99</v>
      </c>
      <c r="N24" s="9">
        <f t="shared" si="3"/>
        <v>123.68340117820028</v>
      </c>
    </row>
    <row r="25" spans="1:14" x14ac:dyDescent="0.25">
      <c r="A25" s="7">
        <v>20</v>
      </c>
      <c r="B25" s="8" t="s">
        <v>21</v>
      </c>
      <c r="C25" s="9">
        <v>485.79</v>
      </c>
      <c r="D25" s="9">
        <v>275.67</v>
      </c>
      <c r="E25" s="9">
        <f t="shared" si="0"/>
        <v>56.746742419564015</v>
      </c>
      <c r="F25" s="9">
        <v>749.82</v>
      </c>
      <c r="G25" s="9">
        <v>705.20999999999992</v>
      </c>
      <c r="H25" s="9">
        <f t="shared" si="1"/>
        <v>94.05057213731294</v>
      </c>
      <c r="I25" s="9">
        <v>51.179999999999801</v>
      </c>
      <c r="J25" s="9">
        <v>30.029999999999998</v>
      </c>
      <c r="K25" s="9">
        <f t="shared" si="2"/>
        <v>58.675263774912302</v>
      </c>
      <c r="L25" s="9">
        <v>1286.79</v>
      </c>
      <c r="M25" s="9">
        <v>1010.9099999999999</v>
      </c>
      <c r="N25" s="9">
        <f t="shared" si="3"/>
        <v>78.560604294407</v>
      </c>
    </row>
    <row r="26" spans="1:14" x14ac:dyDescent="0.25">
      <c r="A26" s="7">
        <v>21</v>
      </c>
      <c r="B26" s="8" t="s">
        <v>22</v>
      </c>
      <c r="C26" s="9">
        <v>746.4</v>
      </c>
      <c r="D26" s="9">
        <v>567.11</v>
      </c>
      <c r="E26" s="9">
        <f t="shared" si="0"/>
        <v>75.979367631296896</v>
      </c>
      <c r="F26" s="9">
        <v>564.75</v>
      </c>
      <c r="G26" s="9">
        <v>326.84000000000003</v>
      </c>
      <c r="H26" s="9">
        <f t="shared" si="1"/>
        <v>57.873395307658257</v>
      </c>
      <c r="I26" s="9">
        <v>15.169999999999799</v>
      </c>
      <c r="J26" s="9">
        <v>18.25</v>
      </c>
      <c r="K26" s="9">
        <f t="shared" si="2"/>
        <v>120.30323005932921</v>
      </c>
      <c r="L26" s="9">
        <v>1326.32</v>
      </c>
      <c r="M26" s="9">
        <v>912.2</v>
      </c>
      <c r="N26" s="9">
        <f t="shared" si="3"/>
        <v>68.776765788045125</v>
      </c>
    </row>
    <row r="27" spans="1:14" x14ac:dyDescent="0.25">
      <c r="A27" s="7">
        <v>22</v>
      </c>
      <c r="B27" s="8" t="s">
        <v>23</v>
      </c>
      <c r="C27" s="9">
        <v>1053.6099999999999</v>
      </c>
      <c r="D27" s="9">
        <v>465.58</v>
      </c>
      <c r="E27" s="9">
        <f t="shared" si="0"/>
        <v>44.189026300054103</v>
      </c>
      <c r="F27" s="9">
        <v>868.42</v>
      </c>
      <c r="G27" s="9">
        <v>1438.26</v>
      </c>
      <c r="H27" s="9">
        <f t="shared" si="1"/>
        <v>165.61801893093204</v>
      </c>
      <c r="I27" s="9">
        <v>7.9300000000002902</v>
      </c>
      <c r="J27" s="9">
        <v>7.91</v>
      </c>
      <c r="K27" s="9">
        <f t="shared" si="2"/>
        <v>99.747793190412494</v>
      </c>
      <c r="L27" s="9">
        <v>1929.96</v>
      </c>
      <c r="M27" s="9">
        <v>1911.75</v>
      </c>
      <c r="N27" s="9">
        <f t="shared" si="3"/>
        <v>99.05645712864515</v>
      </c>
    </row>
    <row r="28" spans="1:14" x14ac:dyDescent="0.25">
      <c r="A28" s="7">
        <v>23</v>
      </c>
      <c r="B28" s="8" t="s">
        <v>24</v>
      </c>
      <c r="C28" s="9">
        <v>0</v>
      </c>
      <c r="D28" s="9">
        <v>0.08</v>
      </c>
      <c r="E28" s="9">
        <v>0</v>
      </c>
      <c r="F28" s="9">
        <v>8.9</v>
      </c>
      <c r="G28" s="9">
        <v>13.469999999999999</v>
      </c>
      <c r="H28" s="9">
        <f t="shared" si="1"/>
        <v>151.34831460674155</v>
      </c>
      <c r="I28" s="9">
        <v>0.59</v>
      </c>
      <c r="J28" s="9">
        <v>2.48</v>
      </c>
      <c r="K28" s="9">
        <f t="shared" si="2"/>
        <v>420.3389830508475</v>
      </c>
      <c r="L28" s="9">
        <v>9.49</v>
      </c>
      <c r="M28" s="9">
        <v>16.029999999999998</v>
      </c>
      <c r="N28" s="9">
        <f t="shared" si="3"/>
        <v>168.91464699683877</v>
      </c>
    </row>
    <row r="29" spans="1:14" x14ac:dyDescent="0.25">
      <c r="A29" s="7">
        <v>24</v>
      </c>
      <c r="B29" s="8" t="s">
        <v>25</v>
      </c>
      <c r="C29" s="9">
        <v>64.31</v>
      </c>
      <c r="D29" s="9">
        <v>22.17</v>
      </c>
      <c r="E29" s="9">
        <f t="shared" si="0"/>
        <v>34.473643290312552</v>
      </c>
      <c r="F29" s="9">
        <v>198.43</v>
      </c>
      <c r="G29" s="9">
        <v>240.61</v>
      </c>
      <c r="H29" s="9">
        <f t="shared" si="1"/>
        <v>121.25686640124982</v>
      </c>
      <c r="I29" s="9">
        <v>1.5999999999999699</v>
      </c>
      <c r="J29" s="9">
        <v>2.5999999999999996</v>
      </c>
      <c r="K29" s="9">
        <f t="shared" si="2"/>
        <v>162.50000000000304</v>
      </c>
      <c r="L29" s="9">
        <v>264.33999999999997</v>
      </c>
      <c r="M29" s="9">
        <v>265.38000000000005</v>
      </c>
      <c r="N29" s="9">
        <f t="shared" si="3"/>
        <v>100.39343270031023</v>
      </c>
    </row>
    <row r="30" spans="1:14" x14ac:dyDescent="0.25">
      <c r="A30" s="7">
        <v>25</v>
      </c>
      <c r="B30" s="8" t="s">
        <v>26</v>
      </c>
      <c r="C30" s="9">
        <v>0</v>
      </c>
      <c r="D30" s="9">
        <v>0</v>
      </c>
      <c r="E30" s="9">
        <v>0</v>
      </c>
      <c r="F30" s="9">
        <v>1.95</v>
      </c>
      <c r="G30" s="9">
        <v>2</v>
      </c>
      <c r="H30" s="9">
        <f t="shared" si="1"/>
        <v>102.56410256410258</v>
      </c>
      <c r="I30" s="9">
        <v>0</v>
      </c>
      <c r="J30" s="9">
        <v>0.15</v>
      </c>
      <c r="K30" s="9">
        <v>0</v>
      </c>
      <c r="L30" s="9">
        <v>1.95</v>
      </c>
      <c r="M30" s="9">
        <v>2.15</v>
      </c>
      <c r="N30" s="9">
        <f t="shared" si="3"/>
        <v>110.25641025641026</v>
      </c>
    </row>
    <row r="31" spans="1:14" x14ac:dyDescent="0.25">
      <c r="A31" s="7">
        <v>26</v>
      </c>
      <c r="B31" s="8" t="s">
        <v>27</v>
      </c>
      <c r="C31" s="9">
        <v>551.5</v>
      </c>
      <c r="D31" s="9">
        <v>592.51</v>
      </c>
      <c r="E31" s="9">
        <f t="shared" si="0"/>
        <v>107.43608340888487</v>
      </c>
      <c r="F31" s="9">
        <v>2901.75</v>
      </c>
      <c r="G31" s="9">
        <v>2953.58</v>
      </c>
      <c r="H31" s="9">
        <f t="shared" si="1"/>
        <v>101.78616352201257</v>
      </c>
      <c r="I31" s="9">
        <v>47.440000000000097</v>
      </c>
      <c r="J31" s="9">
        <v>9.5500000000000007</v>
      </c>
      <c r="K31" s="9">
        <f t="shared" si="2"/>
        <v>20.130691399662691</v>
      </c>
      <c r="L31" s="9">
        <v>3500.69</v>
      </c>
      <c r="M31" s="9">
        <v>3555.6400000000003</v>
      </c>
      <c r="N31" s="9">
        <f t="shared" si="3"/>
        <v>101.56969054672081</v>
      </c>
    </row>
    <row r="32" spans="1:14" x14ac:dyDescent="0.25">
      <c r="A32" s="7">
        <v>27</v>
      </c>
      <c r="B32" s="8" t="s">
        <v>28</v>
      </c>
      <c r="C32" s="9">
        <v>34.44</v>
      </c>
      <c r="D32" s="9">
        <v>75.569999999999993</v>
      </c>
      <c r="E32" s="9">
        <f t="shared" si="0"/>
        <v>219.42508710801394</v>
      </c>
      <c r="F32" s="9">
        <v>8.52</v>
      </c>
      <c r="G32" s="9">
        <v>201.06</v>
      </c>
      <c r="H32" s="9">
        <f t="shared" si="1"/>
        <v>2359.8591549295775</v>
      </c>
      <c r="I32" s="9">
        <v>2.53000000000001</v>
      </c>
      <c r="J32" s="9">
        <v>0.25</v>
      </c>
      <c r="K32" s="9">
        <f t="shared" si="2"/>
        <v>9.8814229249011465</v>
      </c>
      <c r="L32" s="9">
        <v>45.49</v>
      </c>
      <c r="M32" s="9">
        <v>276.88</v>
      </c>
      <c r="N32" s="9">
        <f t="shared" si="3"/>
        <v>608.66124422950088</v>
      </c>
    </row>
    <row r="33" spans="1:14" x14ac:dyDescent="0.25">
      <c r="A33" s="7">
        <v>28</v>
      </c>
      <c r="B33" s="8" t="s">
        <v>29</v>
      </c>
      <c r="C33" s="9">
        <v>420.18</v>
      </c>
      <c r="D33" s="9">
        <v>253.48999999999998</v>
      </c>
      <c r="E33" s="9">
        <f t="shared" si="0"/>
        <v>60.328906659050872</v>
      </c>
      <c r="F33" s="9">
        <v>16.440000000000001</v>
      </c>
      <c r="G33" s="9">
        <v>1111.28</v>
      </c>
      <c r="H33" s="9">
        <f t="shared" si="1"/>
        <v>6759.6107055961074</v>
      </c>
      <c r="I33" s="9">
        <v>64.42</v>
      </c>
      <c r="J33" s="9">
        <v>21.5</v>
      </c>
      <c r="K33" s="9">
        <f t="shared" si="2"/>
        <v>33.374728345234402</v>
      </c>
      <c r="L33" s="9">
        <v>501.04</v>
      </c>
      <c r="M33" s="9">
        <v>1386.27</v>
      </c>
      <c r="N33" s="9">
        <f t="shared" si="3"/>
        <v>276.67850870190006</v>
      </c>
    </row>
    <row r="34" spans="1:14" x14ac:dyDescent="0.25">
      <c r="A34" s="7">
        <v>29</v>
      </c>
      <c r="B34" s="8" t="s">
        <v>30</v>
      </c>
      <c r="C34" s="9">
        <v>20.22</v>
      </c>
      <c r="D34" s="9">
        <v>10.68</v>
      </c>
      <c r="E34" s="9">
        <f t="shared" si="0"/>
        <v>52.818991097922854</v>
      </c>
      <c r="F34" s="9">
        <v>76.37</v>
      </c>
      <c r="G34" s="9">
        <v>70.3</v>
      </c>
      <c r="H34" s="9">
        <f t="shared" si="1"/>
        <v>92.051852821788643</v>
      </c>
      <c r="I34" s="9">
        <v>0.53000000000000103</v>
      </c>
      <c r="J34" s="9">
        <v>0.34</v>
      </c>
      <c r="K34" s="9">
        <f t="shared" si="2"/>
        <v>64.150943396226296</v>
      </c>
      <c r="L34" s="9">
        <v>97.12</v>
      </c>
      <c r="M34" s="9">
        <v>81.319999999999993</v>
      </c>
      <c r="N34" s="9">
        <f t="shared" si="3"/>
        <v>83.731466227347596</v>
      </c>
    </row>
    <row r="35" spans="1:14" x14ac:dyDescent="0.25">
      <c r="A35" s="7">
        <v>30</v>
      </c>
      <c r="B35" s="8" t="s">
        <v>31</v>
      </c>
      <c r="C35" s="9">
        <v>0</v>
      </c>
      <c r="D35" s="9">
        <v>2.2000000000000002</v>
      </c>
      <c r="E35" s="9">
        <v>0</v>
      </c>
      <c r="F35" s="9">
        <v>5.91</v>
      </c>
      <c r="G35" s="9">
        <v>7.5200000000000005</v>
      </c>
      <c r="H35" s="9">
        <f t="shared" si="1"/>
        <v>127.2419627749577</v>
      </c>
      <c r="I35" s="9">
        <v>0.37</v>
      </c>
      <c r="J35" s="9">
        <v>0.42</v>
      </c>
      <c r="K35" s="9">
        <f t="shared" si="2"/>
        <v>113.51351351351352</v>
      </c>
      <c r="L35" s="9">
        <v>6.28</v>
      </c>
      <c r="M35" s="9">
        <v>10.14</v>
      </c>
      <c r="N35" s="9">
        <f t="shared" si="3"/>
        <v>161.46496815286625</v>
      </c>
    </row>
    <row r="36" spans="1:14" x14ac:dyDescent="0.25">
      <c r="A36" s="7">
        <v>31</v>
      </c>
      <c r="B36" s="8" t="s">
        <v>32</v>
      </c>
      <c r="C36" s="9">
        <v>183.13</v>
      </c>
      <c r="D36" s="9">
        <v>114.65</v>
      </c>
      <c r="E36" s="9">
        <f t="shared" si="0"/>
        <v>62.605799159067331</v>
      </c>
      <c r="F36" s="9">
        <v>1065.1600000000001</v>
      </c>
      <c r="G36" s="9">
        <v>1756.88</v>
      </c>
      <c r="H36" s="9">
        <f t="shared" si="1"/>
        <v>164.9404784257764</v>
      </c>
      <c r="I36" s="9">
        <v>5.4700000000000299</v>
      </c>
      <c r="J36" s="9">
        <v>1.6</v>
      </c>
      <c r="K36" s="9">
        <f t="shared" si="2"/>
        <v>29.250457038391065</v>
      </c>
      <c r="L36" s="9">
        <v>1253.76</v>
      </c>
      <c r="M36" s="9">
        <v>1873.13</v>
      </c>
      <c r="N36" s="9">
        <f t="shared" si="3"/>
        <v>149.40100178662584</v>
      </c>
    </row>
    <row r="37" spans="1:14" s="2" customFormat="1" ht="12.75" x14ac:dyDescent="0.2">
      <c r="A37" s="14" t="s">
        <v>33</v>
      </c>
      <c r="B37" s="15"/>
      <c r="C37" s="11">
        <f>SUM(C18:C36)</f>
        <v>12373.039999999999</v>
      </c>
      <c r="D37" s="11">
        <v>9084.08</v>
      </c>
      <c r="E37" s="12">
        <f t="shared" si="0"/>
        <v>73.418335348467323</v>
      </c>
      <c r="F37" s="11">
        <f>SUM(F18:F36)</f>
        <v>23981.199999999997</v>
      </c>
      <c r="G37" s="11">
        <v>36254.839999999997</v>
      </c>
      <c r="H37" s="12">
        <f t="shared" si="1"/>
        <v>151.18025786866377</v>
      </c>
      <c r="I37" s="11">
        <f>SUM(I18:I36)</f>
        <v>1972.8700000000006</v>
      </c>
      <c r="J37" s="11">
        <v>2388.9600000000005</v>
      </c>
      <c r="K37" s="12">
        <f t="shared" si="2"/>
        <v>121.09059390633949</v>
      </c>
      <c r="L37" s="11">
        <f>SUM(L18:L36)</f>
        <v>38327.11</v>
      </c>
      <c r="M37" s="11">
        <v>47727.88</v>
      </c>
      <c r="N37" s="12">
        <f t="shared" si="3"/>
        <v>124.5277298497069</v>
      </c>
    </row>
    <row r="38" spans="1:14" x14ac:dyDescent="0.25">
      <c r="A38" s="7">
        <v>32</v>
      </c>
      <c r="B38" s="8" t="s">
        <v>34</v>
      </c>
      <c r="C38" s="9">
        <v>13041.74</v>
      </c>
      <c r="D38" s="9">
        <v>8718.42</v>
      </c>
      <c r="E38" s="9">
        <f t="shared" si="0"/>
        <v>66.850128893843916</v>
      </c>
      <c r="F38" s="9">
        <v>0</v>
      </c>
      <c r="G38" s="9">
        <v>0</v>
      </c>
      <c r="H38" s="9">
        <v>0</v>
      </c>
      <c r="I38" s="9">
        <v>373.6</v>
      </c>
      <c r="J38" s="9">
        <v>393.85999999999996</v>
      </c>
      <c r="K38" s="9">
        <f t="shared" si="2"/>
        <v>105.42291220556743</v>
      </c>
      <c r="L38" s="9">
        <v>13415.34</v>
      </c>
      <c r="M38" s="9">
        <v>9112.2800000000007</v>
      </c>
      <c r="N38" s="9">
        <f t="shared" si="3"/>
        <v>67.924331399725986</v>
      </c>
    </row>
    <row r="39" spans="1:14" s="2" customFormat="1" ht="12.75" x14ac:dyDescent="0.2">
      <c r="A39" s="14" t="s">
        <v>35</v>
      </c>
      <c r="B39" s="15"/>
      <c r="C39" s="11">
        <f>SUM(C38:C38)</f>
        <v>13041.74</v>
      </c>
      <c r="D39" s="11">
        <v>8718.42</v>
      </c>
      <c r="E39" s="12">
        <f t="shared" si="0"/>
        <v>66.850128893843916</v>
      </c>
      <c r="F39" s="11">
        <f>SUM(F38:F38)</f>
        <v>0</v>
      </c>
      <c r="G39" s="11">
        <v>0</v>
      </c>
      <c r="H39" s="12">
        <v>0</v>
      </c>
      <c r="I39" s="11">
        <f>SUM(I38:I38)</f>
        <v>373.6</v>
      </c>
      <c r="J39" s="11">
        <v>393.85999999999996</v>
      </c>
      <c r="K39" s="12">
        <f t="shared" si="2"/>
        <v>105.42291220556743</v>
      </c>
      <c r="L39" s="11">
        <f>SUM(L38:L38)</f>
        <v>13415.34</v>
      </c>
      <c r="M39" s="11">
        <v>9112.2800000000007</v>
      </c>
      <c r="N39" s="12">
        <f t="shared" si="3"/>
        <v>67.924331399725986</v>
      </c>
    </row>
    <row r="40" spans="1:14" x14ac:dyDescent="0.25">
      <c r="A40" s="7">
        <v>33</v>
      </c>
      <c r="B40" s="8" t="s">
        <v>36</v>
      </c>
      <c r="C40" s="9">
        <v>3449.46</v>
      </c>
      <c r="D40" s="9">
        <v>2972.34</v>
      </c>
      <c r="E40" s="9">
        <f t="shared" si="0"/>
        <v>86.168269816145141</v>
      </c>
      <c r="F40" s="9">
        <v>3184.51</v>
      </c>
      <c r="G40" s="9">
        <v>2006.48</v>
      </c>
      <c r="H40" s="9">
        <f t="shared" si="1"/>
        <v>63.007495658672767</v>
      </c>
      <c r="I40" s="9">
        <v>366.849999999999</v>
      </c>
      <c r="J40" s="9">
        <v>521.52</v>
      </c>
      <c r="K40" s="9">
        <f t="shared" si="2"/>
        <v>142.16164644950291</v>
      </c>
      <c r="L40" s="9">
        <v>7000.82</v>
      </c>
      <c r="M40" s="9">
        <v>5500.34</v>
      </c>
      <c r="N40" s="9">
        <f t="shared" si="3"/>
        <v>78.567082141806253</v>
      </c>
    </row>
    <row r="41" spans="1:14" s="2" customFormat="1" ht="12.75" x14ac:dyDescent="0.2">
      <c r="A41" s="14" t="s">
        <v>37</v>
      </c>
      <c r="B41" s="15"/>
      <c r="C41" s="11">
        <f>SUM(C40:C40)</f>
        <v>3449.46</v>
      </c>
      <c r="D41" s="11">
        <v>2972.34</v>
      </c>
      <c r="E41" s="12">
        <f t="shared" si="0"/>
        <v>86.168269816145141</v>
      </c>
      <c r="F41" s="11">
        <f>SUM(F40:F40)</f>
        <v>3184.51</v>
      </c>
      <c r="G41" s="11">
        <v>2006.48</v>
      </c>
      <c r="H41" s="12">
        <f t="shared" si="1"/>
        <v>63.007495658672767</v>
      </c>
      <c r="I41" s="11">
        <f>SUM(I40:I40)</f>
        <v>366.849999999999</v>
      </c>
      <c r="J41" s="11">
        <v>521.52</v>
      </c>
      <c r="K41" s="12">
        <f t="shared" si="2"/>
        <v>142.16164644950291</v>
      </c>
      <c r="L41" s="11">
        <f>SUM(L40:L40)</f>
        <v>7000.82</v>
      </c>
      <c r="M41" s="11">
        <v>5500.34</v>
      </c>
      <c r="N41" s="12">
        <f t="shared" si="3"/>
        <v>78.567082141806253</v>
      </c>
    </row>
    <row r="42" spans="1:14" x14ac:dyDescent="0.25">
      <c r="A42" s="7">
        <v>34</v>
      </c>
      <c r="B42" s="8" t="s">
        <v>38</v>
      </c>
      <c r="C42" s="9">
        <v>507.47</v>
      </c>
      <c r="D42" s="9">
        <v>431.56</v>
      </c>
      <c r="E42" s="9">
        <f t="shared" si="0"/>
        <v>85.041480284548825</v>
      </c>
      <c r="F42" s="9">
        <v>872.33</v>
      </c>
      <c r="G42" s="9">
        <v>624.02</v>
      </c>
      <c r="H42" s="9">
        <f t="shared" si="1"/>
        <v>71.534854928754015</v>
      </c>
      <c r="I42" s="9">
        <v>10.399999999999901</v>
      </c>
      <c r="J42" s="9">
        <v>21.5</v>
      </c>
      <c r="K42" s="9">
        <f t="shared" si="2"/>
        <v>206.73076923077122</v>
      </c>
      <c r="L42" s="9">
        <v>1390.2</v>
      </c>
      <c r="M42" s="9">
        <v>1077.08</v>
      </c>
      <c r="N42" s="9">
        <f t="shared" si="3"/>
        <v>77.476622068767071</v>
      </c>
    </row>
    <row r="43" spans="1:14" x14ac:dyDescent="0.25">
      <c r="A43" s="7">
        <v>35</v>
      </c>
      <c r="B43" s="8" t="s">
        <v>39</v>
      </c>
      <c r="C43" s="9">
        <v>44.63</v>
      </c>
      <c r="D43" s="9">
        <v>31.65</v>
      </c>
      <c r="E43" s="9">
        <f t="shared" si="0"/>
        <v>70.916423930091852</v>
      </c>
      <c r="F43" s="9">
        <v>148.16999999999999</v>
      </c>
      <c r="G43" s="9">
        <v>109.67</v>
      </c>
      <c r="H43" s="9">
        <f t="shared" si="1"/>
        <v>74.016332590942852</v>
      </c>
      <c r="I43" s="9">
        <v>18.649999999999999</v>
      </c>
      <c r="J43" s="9">
        <v>18.450000000000003</v>
      </c>
      <c r="K43" s="9">
        <f t="shared" si="2"/>
        <v>98.927613941018791</v>
      </c>
      <c r="L43" s="9">
        <v>211.45</v>
      </c>
      <c r="M43" s="9">
        <v>159.76999999999998</v>
      </c>
      <c r="N43" s="9">
        <f t="shared" si="3"/>
        <v>75.559233861432958</v>
      </c>
    </row>
    <row r="44" spans="1:14" x14ac:dyDescent="0.25">
      <c r="A44" s="7">
        <v>36</v>
      </c>
      <c r="B44" s="8" t="s">
        <v>40</v>
      </c>
      <c r="C44" s="9">
        <v>296.91000000000003</v>
      </c>
      <c r="D44" s="9">
        <v>420.81</v>
      </c>
      <c r="E44" s="9">
        <f t="shared" si="0"/>
        <v>141.72981711629785</v>
      </c>
      <c r="F44" s="9">
        <v>103.91</v>
      </c>
      <c r="G44" s="9">
        <v>65.23</v>
      </c>
      <c r="H44" s="9">
        <f t="shared" si="1"/>
        <v>62.775478779713225</v>
      </c>
      <c r="I44" s="9">
        <v>74.41</v>
      </c>
      <c r="J44" s="9">
        <v>117.49</v>
      </c>
      <c r="K44" s="9">
        <f t="shared" si="2"/>
        <v>157.8954441607311</v>
      </c>
      <c r="L44" s="9">
        <v>475.23</v>
      </c>
      <c r="M44" s="9">
        <v>603.53</v>
      </c>
      <c r="N44" s="9">
        <f t="shared" si="3"/>
        <v>126.99745386444457</v>
      </c>
    </row>
    <row r="45" spans="1:14" x14ac:dyDescent="0.25">
      <c r="A45" s="7">
        <v>37</v>
      </c>
      <c r="B45" s="8" t="s">
        <v>41</v>
      </c>
      <c r="C45" s="9">
        <v>141.44999999999999</v>
      </c>
      <c r="D45" s="9">
        <v>130.04</v>
      </c>
      <c r="E45" s="9">
        <f t="shared" si="0"/>
        <v>91.933545422410745</v>
      </c>
      <c r="F45" s="9">
        <v>102.98</v>
      </c>
      <c r="G45" s="9">
        <v>190.03</v>
      </c>
      <c r="H45" s="9">
        <f t="shared" si="1"/>
        <v>184.53097688871625</v>
      </c>
      <c r="I45" s="9">
        <v>100.66</v>
      </c>
      <c r="J45" s="9">
        <v>134.13999999999999</v>
      </c>
      <c r="K45" s="9">
        <f t="shared" si="2"/>
        <v>133.26048082654481</v>
      </c>
      <c r="L45" s="9">
        <v>345.09</v>
      </c>
      <c r="M45" s="9">
        <v>454.21</v>
      </c>
      <c r="N45" s="9">
        <f t="shared" si="3"/>
        <v>131.62073661943262</v>
      </c>
    </row>
    <row r="46" spans="1:14" x14ac:dyDescent="0.25">
      <c r="A46" s="7">
        <v>38</v>
      </c>
      <c r="B46" s="8" t="s">
        <v>42</v>
      </c>
      <c r="C46" s="9">
        <v>79.02</v>
      </c>
      <c r="D46" s="9">
        <v>88.46</v>
      </c>
      <c r="E46" s="9">
        <f t="shared" si="0"/>
        <v>111.94634269805113</v>
      </c>
      <c r="F46" s="9">
        <v>3.52</v>
      </c>
      <c r="G46" s="9">
        <v>66.959999999999994</v>
      </c>
      <c r="H46" s="9">
        <f t="shared" si="1"/>
        <v>1902.272727272727</v>
      </c>
      <c r="I46" s="9">
        <v>42.49</v>
      </c>
      <c r="J46" s="9">
        <v>7.21</v>
      </c>
      <c r="K46" s="9">
        <f t="shared" si="2"/>
        <v>16.968698517298186</v>
      </c>
      <c r="L46" s="9">
        <v>125.03</v>
      </c>
      <c r="M46" s="9">
        <v>162.63</v>
      </c>
      <c r="N46" s="9">
        <f t="shared" si="3"/>
        <v>130.07278253219226</v>
      </c>
    </row>
    <row r="47" spans="1:14" x14ac:dyDescent="0.25">
      <c r="A47" s="7">
        <v>39</v>
      </c>
      <c r="B47" s="8" t="s">
        <v>43</v>
      </c>
      <c r="C47" s="9">
        <v>12.61</v>
      </c>
      <c r="D47" s="9">
        <v>5.05</v>
      </c>
      <c r="E47" s="9">
        <f t="shared" si="0"/>
        <v>40.047581284694687</v>
      </c>
      <c r="F47" s="9">
        <v>29.09</v>
      </c>
      <c r="G47" s="9">
        <v>24.290000000000003</v>
      </c>
      <c r="H47" s="9">
        <f t="shared" si="1"/>
        <v>83.499484358886221</v>
      </c>
      <c r="I47" s="9">
        <v>26.59</v>
      </c>
      <c r="J47" s="9">
        <v>62.180000000000007</v>
      </c>
      <c r="K47" s="9">
        <f t="shared" si="2"/>
        <v>233.84731101918015</v>
      </c>
      <c r="L47" s="9">
        <v>68.290000000000006</v>
      </c>
      <c r="M47" s="9">
        <v>91.52000000000001</v>
      </c>
      <c r="N47" s="9">
        <f t="shared" si="3"/>
        <v>134.01669351295945</v>
      </c>
    </row>
    <row r="48" spans="1:14" x14ac:dyDescent="0.25">
      <c r="A48" s="7">
        <v>40</v>
      </c>
      <c r="B48" s="8" t="s">
        <v>44</v>
      </c>
      <c r="C48" s="9">
        <v>80.45</v>
      </c>
      <c r="D48" s="9">
        <v>20.79</v>
      </c>
      <c r="E48" s="9">
        <f t="shared" si="0"/>
        <v>25.842137973896829</v>
      </c>
      <c r="F48" s="9">
        <v>48.43</v>
      </c>
      <c r="G48" s="9">
        <v>11.35</v>
      </c>
      <c r="H48" s="9">
        <f t="shared" si="1"/>
        <v>23.435886846995661</v>
      </c>
      <c r="I48" s="9">
        <v>68.900000000000006</v>
      </c>
      <c r="J48" s="9">
        <v>14.07</v>
      </c>
      <c r="K48" s="9">
        <f t="shared" si="2"/>
        <v>20.420899854862117</v>
      </c>
      <c r="L48" s="9">
        <v>197.78</v>
      </c>
      <c r="M48" s="9">
        <v>46.21</v>
      </c>
      <c r="N48" s="9">
        <f t="shared" si="3"/>
        <v>23.36434422085145</v>
      </c>
    </row>
    <row r="49" spans="1:14" s="2" customFormat="1" ht="12.75" x14ac:dyDescent="0.2">
      <c r="A49" s="14" t="s">
        <v>45</v>
      </c>
      <c r="B49" s="15"/>
      <c r="C49" s="11">
        <f>SUM(C42:C48)</f>
        <v>1162.54</v>
      </c>
      <c r="D49" s="11">
        <v>1128.3599999999999</v>
      </c>
      <c r="E49" s="12">
        <f t="shared" si="0"/>
        <v>97.059886111445621</v>
      </c>
      <c r="F49" s="11">
        <f>SUM(F42:F48)</f>
        <v>1308.43</v>
      </c>
      <c r="G49" s="11">
        <v>1091.5499999999997</v>
      </c>
      <c r="H49" s="12">
        <f t="shared" si="1"/>
        <v>83.424409406693485</v>
      </c>
      <c r="I49" s="11">
        <f>SUM(I42:I48)</f>
        <v>342.09999999999991</v>
      </c>
      <c r="J49" s="11">
        <v>375.03999999999996</v>
      </c>
      <c r="K49" s="12">
        <f t="shared" si="2"/>
        <v>109.62876351943878</v>
      </c>
      <c r="L49" s="11">
        <f>SUM(L42:L48)</f>
        <v>2813.0700000000006</v>
      </c>
      <c r="M49" s="11">
        <v>2594.9499999999998</v>
      </c>
      <c r="N49" s="12">
        <f t="shared" si="3"/>
        <v>92.246193660307043</v>
      </c>
    </row>
    <row r="50" spans="1:14" x14ac:dyDescent="0.25">
      <c r="A50" s="7">
        <v>41</v>
      </c>
      <c r="B50" s="8" t="s">
        <v>46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4" x14ac:dyDescent="0.25">
      <c r="A51" s="7">
        <v>42</v>
      </c>
      <c r="B51" s="8" t="s">
        <v>47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4" x14ac:dyDescent="0.25">
      <c r="A52" s="7">
        <v>43</v>
      </c>
      <c r="B52" s="8" t="s">
        <v>48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4" x14ac:dyDescent="0.25">
      <c r="A53" s="7">
        <v>44</v>
      </c>
      <c r="B53" s="8" t="s">
        <v>49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4" x14ac:dyDescent="0.25">
      <c r="A54" s="7">
        <v>45</v>
      </c>
      <c r="B54" s="8" t="s">
        <v>50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4" x14ac:dyDescent="0.25">
      <c r="A55" s="7">
        <v>46</v>
      </c>
      <c r="B55" s="8" t="s">
        <v>51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4" s="2" customFormat="1" ht="12.75" x14ac:dyDescent="0.2">
      <c r="A56" s="14" t="s">
        <v>52</v>
      </c>
      <c r="B56" s="15"/>
      <c r="C56" s="11">
        <f>SUM(C50:C55)</f>
        <v>0</v>
      </c>
      <c r="D56" s="11">
        <f>SUM(D50:D55)</f>
        <v>0</v>
      </c>
      <c r="E56" s="11">
        <f t="shared" ref="E56:N56" si="4">SUM(E50:E55)</f>
        <v>0</v>
      </c>
      <c r="F56" s="11">
        <f t="shared" si="4"/>
        <v>0</v>
      </c>
      <c r="G56" s="11">
        <f t="shared" si="4"/>
        <v>0</v>
      </c>
      <c r="H56" s="11">
        <f t="shared" si="4"/>
        <v>0</v>
      </c>
      <c r="I56" s="11">
        <f t="shared" si="4"/>
        <v>0</v>
      </c>
      <c r="J56" s="11">
        <f t="shared" si="4"/>
        <v>0</v>
      </c>
      <c r="K56" s="11">
        <f t="shared" si="4"/>
        <v>0</v>
      </c>
      <c r="L56" s="11">
        <f t="shared" si="4"/>
        <v>0</v>
      </c>
      <c r="M56" s="11">
        <f t="shared" si="4"/>
        <v>0</v>
      </c>
      <c r="N56" s="11">
        <f t="shared" si="4"/>
        <v>0</v>
      </c>
    </row>
    <row r="57" spans="1:14" s="2" customFormat="1" ht="12.75" x14ac:dyDescent="0.2">
      <c r="A57" s="14" t="s">
        <v>53</v>
      </c>
      <c r="B57" s="15"/>
      <c r="C57" s="12">
        <f>SUM(C17+C37+C39+C41+C49+C56)</f>
        <v>44668</v>
      </c>
      <c r="D57" s="12">
        <f>SUM(D17+D37+D39+D41+D49+D56)</f>
        <v>35040.449999999997</v>
      </c>
      <c r="E57" s="12">
        <f t="shared" si="0"/>
        <v>78.446426972329178</v>
      </c>
      <c r="F57" s="12">
        <f>SUM(F17+F37+F39+F41+F49+F56)</f>
        <v>58302.05</v>
      </c>
      <c r="G57" s="12">
        <f>SUM(G17+G37+G39+G41+G49+G56)</f>
        <v>73205.829999999987</v>
      </c>
      <c r="H57" s="12">
        <f t="shared" si="1"/>
        <v>125.56304623936892</v>
      </c>
      <c r="I57" s="12">
        <f>SUM(I17+I37+I39+I41+I49+I56)</f>
        <v>7741.2400000000016</v>
      </c>
      <c r="J57" s="12">
        <f>SUM(J17+J37+J39+J41+J49+J56)</f>
        <v>7309.69</v>
      </c>
      <c r="K57" s="12">
        <f t="shared" si="2"/>
        <v>94.425311707168333</v>
      </c>
      <c r="L57" s="12">
        <f>SUM(L17+L37+L39+L41+L49+L56)</f>
        <v>110711.29000000001</v>
      </c>
      <c r="M57" s="12">
        <v>115555.96999999999</v>
      </c>
      <c r="N57" s="12">
        <f t="shared" si="3"/>
        <v>104.37595840496483</v>
      </c>
    </row>
  </sheetData>
  <mergeCells count="15">
    <mergeCell ref="A2:J2"/>
    <mergeCell ref="K2:N2"/>
    <mergeCell ref="A3:A4"/>
    <mergeCell ref="B3:B4"/>
    <mergeCell ref="C3:E3"/>
    <mergeCell ref="F3:H3"/>
    <mergeCell ref="I3:K3"/>
    <mergeCell ref="L3:N3"/>
    <mergeCell ref="A57:B57"/>
    <mergeCell ref="A17:B17"/>
    <mergeCell ref="A37:B37"/>
    <mergeCell ref="A39:B39"/>
    <mergeCell ref="A41:B41"/>
    <mergeCell ref="A49:B49"/>
    <mergeCell ref="A56:B5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ACP ACHIVE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2026-07-09T08:14:30Z</dcterms:modified>
</cp:coreProperties>
</file>