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20490" windowHeight="7755"/>
  </bookViews>
  <sheets>
    <sheet name="ACP ACHIVMENT MARCH 19" sheetId="2" r:id="rId1"/>
  </sheets>
  <calcPr calcId="124519"/>
</workbook>
</file>

<file path=xl/calcChain.xml><?xml version="1.0" encoding="utf-8"?>
<calcChain xmlns="http://schemas.openxmlformats.org/spreadsheetml/2006/main">
  <c r="J64" i="2"/>
  <c r="I64"/>
  <c r="K64" s="1"/>
  <c r="G64"/>
  <c r="F64"/>
  <c r="H64" s="1"/>
  <c r="D64"/>
  <c r="C64"/>
  <c r="E64" s="1"/>
  <c r="M63"/>
  <c r="L63"/>
  <c r="N63" s="1"/>
  <c r="K63"/>
  <c r="H63"/>
  <c r="E63"/>
  <c r="M62"/>
  <c r="L62"/>
  <c r="N62" s="1"/>
  <c r="K62"/>
  <c r="H62"/>
  <c r="E62"/>
  <c r="M61"/>
  <c r="L61"/>
  <c r="N61" s="1"/>
  <c r="K61"/>
  <c r="H61"/>
  <c r="E61"/>
  <c r="M60"/>
  <c r="L60"/>
  <c r="N60" s="1"/>
  <c r="K60"/>
  <c r="H60"/>
  <c r="E60"/>
  <c r="M59"/>
  <c r="L59"/>
  <c r="N59" s="1"/>
  <c r="K59"/>
  <c r="H59"/>
  <c r="E59"/>
  <c r="M58"/>
  <c r="L58"/>
  <c r="N58" s="1"/>
  <c r="K58"/>
  <c r="H58"/>
  <c r="E58"/>
  <c r="M57"/>
  <c r="L57"/>
  <c r="N57" s="1"/>
  <c r="K57"/>
  <c r="H57"/>
  <c r="E57"/>
  <c r="M56"/>
  <c r="M64" s="1"/>
  <c r="L56"/>
  <c r="L64" s="1"/>
  <c r="K56"/>
  <c r="H56"/>
  <c r="E56"/>
  <c r="J55"/>
  <c r="J65" s="1"/>
  <c r="I55"/>
  <c r="I65" s="1"/>
  <c r="K65" s="1"/>
  <c r="G55"/>
  <c r="G65" s="1"/>
  <c r="F55"/>
  <c r="F65" s="1"/>
  <c r="H65" s="1"/>
  <c r="D55"/>
  <c r="D65" s="1"/>
  <c r="C55"/>
  <c r="C65" s="1"/>
  <c r="E65" s="1"/>
  <c r="M54"/>
  <c r="M55" s="1"/>
  <c r="L54"/>
  <c r="L55" s="1"/>
  <c r="K54"/>
  <c r="H54"/>
  <c r="E54"/>
  <c r="J53"/>
  <c r="I53"/>
  <c r="K53" s="1"/>
  <c r="G53"/>
  <c r="F53"/>
  <c r="H53" s="1"/>
  <c r="D53"/>
  <c r="C53"/>
  <c r="E53" s="1"/>
  <c r="M52"/>
  <c r="L52"/>
  <c r="N52" s="1"/>
  <c r="K52"/>
  <c r="H52"/>
  <c r="E52"/>
  <c r="M51"/>
  <c r="L51"/>
  <c r="N51" s="1"/>
  <c r="K51"/>
  <c r="H51"/>
  <c r="E51"/>
  <c r="M50"/>
  <c r="L50"/>
  <c r="N50" s="1"/>
  <c r="K50"/>
  <c r="H50"/>
  <c r="E50"/>
  <c r="M49"/>
  <c r="L49"/>
  <c r="N49" s="1"/>
  <c r="K49"/>
  <c r="H49"/>
  <c r="E49"/>
  <c r="M48"/>
  <c r="L48"/>
  <c r="N48" s="1"/>
  <c r="K48"/>
  <c r="H48"/>
  <c r="E48"/>
  <c r="M47"/>
  <c r="L47"/>
  <c r="N47" s="1"/>
  <c r="K47"/>
  <c r="H47"/>
  <c r="E47"/>
  <c r="M46"/>
  <c r="M53" s="1"/>
  <c r="L46"/>
  <c r="L53" s="1"/>
  <c r="K46"/>
  <c r="H46"/>
  <c r="E46"/>
  <c r="J45"/>
  <c r="I45"/>
  <c r="K45" s="1"/>
  <c r="G45"/>
  <c r="F45"/>
  <c r="H45" s="1"/>
  <c r="D45"/>
  <c r="C45"/>
  <c r="E45" s="1"/>
  <c r="M44"/>
  <c r="L44"/>
  <c r="N44" s="1"/>
  <c r="K44"/>
  <c r="H44"/>
  <c r="E44"/>
  <c r="M43"/>
  <c r="L43"/>
  <c r="N43" s="1"/>
  <c r="K43"/>
  <c r="H43"/>
  <c r="E43"/>
  <c r="M42"/>
  <c r="L42"/>
  <c r="N42" s="1"/>
  <c r="K42"/>
  <c r="H42"/>
  <c r="E42"/>
  <c r="M41"/>
  <c r="L41"/>
  <c r="N41" s="1"/>
  <c r="K41"/>
  <c r="H41"/>
  <c r="E41"/>
  <c r="M40"/>
  <c r="L40"/>
  <c r="N40" s="1"/>
  <c r="K40"/>
  <c r="H40"/>
  <c r="E40"/>
  <c r="M39"/>
  <c r="L39"/>
  <c r="N39" s="1"/>
  <c r="K39"/>
  <c r="H39"/>
  <c r="E39"/>
  <c r="M38"/>
  <c r="L38"/>
  <c r="N38" s="1"/>
  <c r="K38"/>
  <c r="H38"/>
  <c r="E38"/>
  <c r="M37"/>
  <c r="L37"/>
  <c r="N37" s="1"/>
  <c r="K37"/>
  <c r="H37"/>
  <c r="E37"/>
  <c r="M36"/>
  <c r="L36"/>
  <c r="N36" s="1"/>
  <c r="K36"/>
  <c r="H36"/>
  <c r="E36"/>
  <c r="M35"/>
  <c r="L35"/>
  <c r="N35" s="1"/>
  <c r="K35"/>
  <c r="H35"/>
  <c r="E35"/>
  <c r="M34"/>
  <c r="L34"/>
  <c r="N34" s="1"/>
  <c r="K34"/>
  <c r="H34"/>
  <c r="E34"/>
  <c r="M33"/>
  <c r="L33"/>
  <c r="N33" s="1"/>
  <c r="K33"/>
  <c r="H33"/>
  <c r="E33"/>
  <c r="M32"/>
  <c r="L32"/>
  <c r="N32" s="1"/>
  <c r="K32"/>
  <c r="H32"/>
  <c r="E32"/>
  <c r="M31"/>
  <c r="L31"/>
  <c r="N31" s="1"/>
  <c r="K31"/>
  <c r="H31"/>
  <c r="E31"/>
  <c r="M30"/>
  <c r="L30"/>
  <c r="N30" s="1"/>
  <c r="K30"/>
  <c r="H30"/>
  <c r="E30"/>
  <c r="M29"/>
  <c r="L29"/>
  <c r="N29" s="1"/>
  <c r="K29"/>
  <c r="H29"/>
  <c r="E29"/>
  <c r="M28"/>
  <c r="M45" s="1"/>
  <c r="L28"/>
  <c r="L45" s="1"/>
  <c r="N45" s="1"/>
  <c r="K28"/>
  <c r="H28"/>
  <c r="E28"/>
  <c r="J27"/>
  <c r="I27"/>
  <c r="K27" s="1"/>
  <c r="G27"/>
  <c r="F27"/>
  <c r="H27" s="1"/>
  <c r="D27"/>
  <c r="C27"/>
  <c r="E27" s="1"/>
  <c r="M26"/>
  <c r="L26"/>
  <c r="N26" s="1"/>
  <c r="K26"/>
  <c r="H26"/>
  <c r="E26"/>
  <c r="M25"/>
  <c r="L25"/>
  <c r="N25" s="1"/>
  <c r="K25"/>
  <c r="H25"/>
  <c r="E25"/>
  <c r="M24"/>
  <c r="L24"/>
  <c r="N24" s="1"/>
  <c r="K24"/>
  <c r="H24"/>
  <c r="E24"/>
  <c r="M23"/>
  <c r="L23"/>
  <c r="N23" s="1"/>
  <c r="K23"/>
  <c r="H23"/>
  <c r="E23"/>
  <c r="M22"/>
  <c r="L22"/>
  <c r="N22" s="1"/>
  <c r="K22"/>
  <c r="H22"/>
  <c r="E22"/>
  <c r="M21"/>
  <c r="L21"/>
  <c r="N21" s="1"/>
  <c r="K21"/>
  <c r="H21"/>
  <c r="E21"/>
  <c r="M20"/>
  <c r="L20"/>
  <c r="N20" s="1"/>
  <c r="K20"/>
  <c r="H20"/>
  <c r="E20"/>
  <c r="M19"/>
  <c r="L19"/>
  <c r="N19" s="1"/>
  <c r="K19"/>
  <c r="H19"/>
  <c r="E19"/>
  <c r="M18"/>
  <c r="L18"/>
  <c r="N18" s="1"/>
  <c r="K18"/>
  <c r="H18"/>
  <c r="E18"/>
  <c r="M17"/>
  <c r="L17"/>
  <c r="N17" s="1"/>
  <c r="K17"/>
  <c r="H17"/>
  <c r="E17"/>
  <c r="M16"/>
  <c r="L16"/>
  <c r="N16" s="1"/>
  <c r="K16"/>
  <c r="H16"/>
  <c r="E16"/>
  <c r="M15"/>
  <c r="L15"/>
  <c r="N15" s="1"/>
  <c r="K15"/>
  <c r="H15"/>
  <c r="E15"/>
  <c r="M14"/>
  <c r="L14"/>
  <c r="N14" s="1"/>
  <c r="K14"/>
  <c r="H14"/>
  <c r="E14"/>
  <c r="M13"/>
  <c r="L13"/>
  <c r="N13" s="1"/>
  <c r="K13"/>
  <c r="H13"/>
  <c r="E13"/>
  <c r="M12"/>
  <c r="L12"/>
  <c r="N12" s="1"/>
  <c r="K12"/>
  <c r="H12"/>
  <c r="E12"/>
  <c r="M11"/>
  <c r="L11"/>
  <c r="N11" s="1"/>
  <c r="K11"/>
  <c r="H11"/>
  <c r="E11"/>
  <c r="M10"/>
  <c r="L10"/>
  <c r="N10" s="1"/>
  <c r="K10"/>
  <c r="H10"/>
  <c r="E10"/>
  <c r="M9"/>
  <c r="L9"/>
  <c r="N9" s="1"/>
  <c r="K9"/>
  <c r="H9"/>
  <c r="E9"/>
  <c r="M8"/>
  <c r="L8"/>
  <c r="N8" s="1"/>
  <c r="K8"/>
  <c r="H8"/>
  <c r="E8"/>
  <c r="M7"/>
  <c r="L7"/>
  <c r="N7" s="1"/>
  <c r="K7"/>
  <c r="H7"/>
  <c r="E7"/>
  <c r="M6"/>
  <c r="L6"/>
  <c r="N6" s="1"/>
  <c r="K6"/>
  <c r="H6"/>
  <c r="E6"/>
  <c r="M5"/>
  <c r="M27" s="1"/>
  <c r="L5"/>
  <c r="L27" s="1"/>
  <c r="N27" s="1"/>
  <c r="K5"/>
  <c r="H5"/>
  <c r="E5"/>
  <c r="L65" l="1"/>
  <c r="N55"/>
  <c r="N53"/>
  <c r="M65"/>
  <c r="N64"/>
  <c r="E55"/>
  <c r="K55"/>
  <c r="N5"/>
  <c r="N28"/>
  <c r="N46"/>
  <c r="N54"/>
  <c r="H55"/>
  <c r="N56"/>
  <c r="N65" l="1"/>
</calcChain>
</file>

<file path=xl/sharedStrings.xml><?xml version="1.0" encoding="utf-8"?>
<sst xmlns="http://schemas.openxmlformats.org/spreadsheetml/2006/main" count="83" uniqueCount="74">
  <si>
    <t>NAME OF THE BANK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</si>
  <si>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</si>
  <si>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</si>
  <si>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</si>
  <si>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</si>
  <si>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</si>
  <si>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</si>
  <si>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</si>
  <si>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</si>
  <si>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</si>
  <si>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IDBI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</si>
  <si>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</si>
  <si>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</si>
  <si>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</si>
  <si>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</si>
  <si>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</si>
  <si>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</si>
  <si>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</si>
  <si>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</si>
  <si>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</si>
  <si>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</si>
  <si>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</si>
  <si>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</si>
  <si>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</si>
  <si>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</si>
  <si>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</si>
  <si>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</si>
  <si>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</si>
  <si>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</si>
  <si>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</si>
  <si>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</si>
  <si>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</si>
  <si>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</si>
  <si>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</si>
  <si>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</si>
  <si>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</si>
  <si>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</si>
  <si>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SOUTH INDIAN BANK</t>
  </si>
  <si>
    <t>TAMILNAD MERCANTILE BANK</t>
  </si>
  <si>
    <t>YES BANK LTD</t>
  </si>
  <si>
    <t>Ratnakar Bank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</si>
  <si>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</si>
  <si>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</si>
  <si>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</si>
  <si>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</si>
  <si>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</si>
  <si>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</si>
  <si>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</si>
  <si>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</si>
  <si>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</si>
  <si>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</si>
  <si>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</si>
  <si>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</si>
  <si>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</si>
  <si>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Utkarsh Small Finance Bank</t>
  </si>
  <si>
    <t>Jana Small Finance Bank</t>
  </si>
  <si>
    <t>ESAF Small Finance Bank</t>
  </si>
  <si>
    <t>Suryoday Small Finance Bank</t>
  </si>
  <si>
    <t>Ujjivan Small Finance Bank</t>
  </si>
  <si>
    <t>Fin Care Small Finance Bank</t>
  </si>
  <si>
    <t>SUB TOTAL (SMALL FIN. BANK)</t>
  </si>
  <si>
    <t>GRAND TOTAL</t>
  </si>
  <si>
    <t>TABLE No.4C</t>
  </si>
  <si>
    <t xml:space="preserve">BANK-WISE INFORMATION REGARDING ACP ACHEIVEEMNT </t>
  </si>
  <si>
    <t>DATA FOR THE YEAR ENDED 31ST MARCH 2019</t>
  </si>
  <si>
    <t>(Rs. In crore)</t>
  </si>
  <si>
    <t>S No.</t>
  </si>
  <si>
    <t>AGRL &amp; ALLIED</t>
  </si>
  <si>
    <t>MSE</t>
  </si>
  <si>
    <t>OTHER PSA</t>
  </si>
  <si>
    <t>TOTAL PSA</t>
  </si>
  <si>
    <t>Commitm't</t>
  </si>
  <si>
    <t>Achievem't</t>
  </si>
  <si>
    <t>% Ach.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</si>
</sst>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/>
    <xf numFmtId="2" fontId="0" fillId="0" borderId="0" xfId="0" applyNumberFormat="1"/>
    <xf numFmtId="0" fontId="1" fillId="0" borderId="0" xfId="0" applyFont="1"/>
    <xf numFmtId="0" fontId="2" fillId="0" borderId="0" xfId="0" applyFont="1"/>
    <xf numFmtId="2" fontId="1" fillId="0" borderId="0" xfId="0" applyNumberFormat="1" applyFont="1"/>
    <xf numFmtId="0" fontId="2" fillId="0" borderId="0" xfId="0" applyFont="1" applyAlignment="1">
      <alignment vertical="center"/>
    </xf>
    <xf numFmtId="2" fontId="2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vertical="center"/>
    </xf>
    <xf numFmtId="2" fontId="5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2" fontId="6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0" fillId="0" borderId="1" xfId="0" applyBorder="1"/>
    <xf numFmtId="2" fontId="0" fillId="2" borderId="0" xfId="0" applyNumberFormat="1" applyFill="1"/>
    <xf numFmtId="2" fontId="3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65"/>
  <sheetViews>
    <sheetView tabSelected="1" workbookViewId="0">
      <selection activeCell="G14" sqref="G14"/>
    </sheetView>
  </sheetViews>
  <sheetFormatPr defaultRowHeight="15"/>
  <cols>
    <col min="1" max="1" width="5.5703125" customWidth="1"/>
    <col min="2" max="2" width="28.5703125" customWidth="1"/>
    <col min="3" max="3" width="11.42578125" style="1" customWidth="1"/>
    <col min="4" max="4" width="10.85546875" style="1" customWidth="1"/>
    <col min="5" max="5" width="8.7109375" style="1" customWidth="1"/>
    <col min="6" max="6" width="9.7109375" style="1" customWidth="1"/>
    <col min="7" max="7" width="10.5703125" style="1" customWidth="1"/>
    <col min="8" max="8" width="8.7109375" style="1" customWidth="1"/>
    <col min="9" max="9" width="10.28515625" style="14" customWidth="1"/>
    <col min="10" max="10" width="10.28515625" style="1" customWidth="1"/>
    <col min="11" max="11" width="8.7109375" style="1" customWidth="1"/>
    <col min="12" max="12" width="9.85546875" style="1" customWidth="1"/>
    <col min="13" max="13" width="10.28515625" style="1" customWidth="1"/>
    <col min="14" max="14" width="8.7109375" style="1" customWidth="1"/>
    <col min="15" max="220" width="9.140625" customWidth="1"/>
  </cols>
  <sheetData>
    <row r="1" spans="1:14" s="3" customFormat="1" ht="25.5" customHeight="1">
      <c r="A1" s="2" t="s">
        <v>62</v>
      </c>
      <c r="C1" s="4" t="s">
        <v>63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s="3" customFormat="1" ht="15.95" customHeight="1">
      <c r="A2" s="15" t="s">
        <v>64</v>
      </c>
      <c r="B2" s="15"/>
      <c r="C2" s="15"/>
      <c r="D2" s="15"/>
      <c r="E2" s="15"/>
      <c r="F2" s="15"/>
      <c r="G2" s="15"/>
      <c r="H2" s="15"/>
      <c r="I2" s="15"/>
      <c r="J2" s="15"/>
      <c r="K2" s="16" t="s">
        <v>65</v>
      </c>
      <c r="L2" s="16"/>
      <c r="M2" s="16"/>
      <c r="N2" s="16"/>
    </row>
    <row r="3" spans="1:14" s="5" customFormat="1" ht="14.25" customHeight="1">
      <c r="A3" s="17" t="s">
        <v>66</v>
      </c>
      <c r="B3" s="17" t="s">
        <v>0</v>
      </c>
      <c r="C3" s="18" t="s">
        <v>67</v>
      </c>
      <c r="D3" s="18"/>
      <c r="E3" s="18"/>
      <c r="F3" s="18" t="s">
        <v>68</v>
      </c>
      <c r="G3" s="18"/>
      <c r="H3" s="18"/>
      <c r="I3" s="18" t="s">
        <v>69</v>
      </c>
      <c r="J3" s="18"/>
      <c r="K3" s="18"/>
      <c r="L3" s="18" t="s">
        <v>70</v>
      </c>
      <c r="M3" s="18"/>
      <c r="N3" s="18"/>
    </row>
    <row r="4" spans="1:14" s="7" customFormat="1" ht="15.95" customHeight="1">
      <c r="A4" s="17"/>
      <c r="B4" s="17"/>
      <c r="C4" s="6" t="s">
        <v>71</v>
      </c>
      <c r="D4" s="6" t="s">
        <v>72</v>
      </c>
      <c r="E4" s="6" t="s">
        <v>73</v>
      </c>
      <c r="F4" s="6" t="s">
        <v>71</v>
      </c>
      <c r="G4" s="6" t="s">
        <v>72</v>
      </c>
      <c r="H4" s="6" t="s">
        <v>73</v>
      </c>
      <c r="I4" s="6" t="s">
        <v>71</v>
      </c>
      <c r="J4" s="6" t="s">
        <v>72</v>
      </c>
      <c r="K4" s="6" t="s">
        <v>73</v>
      </c>
      <c r="L4" s="6" t="s">
        <v>71</v>
      </c>
      <c r="M4" s="6" t="s">
        <v>72</v>
      </c>
      <c r="N4" s="6" t="s">
        <v>73</v>
      </c>
    </row>
    <row r="5" spans="1:14" ht="12" customHeight="1">
      <c r="A5" s="8">
        <v>1</v>
      </c>
      <c r="B5" s="8" t="s">
        <v>1</v>
      </c>
      <c r="C5" s="9">
        <v>322.06</v>
      </c>
      <c r="D5" s="9">
        <v>293.25</v>
      </c>
      <c r="E5" s="9">
        <f>IF(C5=0,0, D5/C5%)</f>
        <v>91.054461901509029</v>
      </c>
      <c r="F5" s="9">
        <v>164.44</v>
      </c>
      <c r="G5" s="9">
        <v>474.09</v>
      </c>
      <c r="H5" s="9">
        <f>IF(F5=0,0, G5/F5%)</f>
        <v>288.30576502067618</v>
      </c>
      <c r="I5" s="9">
        <v>128.72</v>
      </c>
      <c r="J5" s="9">
        <v>222.4</v>
      </c>
      <c r="K5" s="9">
        <f>IF(I5=0,0, J5/I5%)</f>
        <v>172.77812305779989</v>
      </c>
      <c r="L5" s="9">
        <f>C5+F5+I5</f>
        <v>615.22</v>
      </c>
      <c r="M5" s="9">
        <f>D5+G5+J5</f>
        <v>989.7399999999999</v>
      </c>
      <c r="N5" s="9">
        <f>IF(L5=0,0, M5/L5%)</f>
        <v>160.8757842722928</v>
      </c>
    </row>
    <row r="6" spans="1:14" ht="12" customHeight="1">
      <c r="A6" s="8">
        <v>2</v>
      </c>
      <c r="B6" s="8" t="s">
        <v>2</v>
      </c>
      <c r="C6" s="9">
        <v>72.430000000000007</v>
      </c>
      <c r="D6" s="9">
        <v>2.46</v>
      </c>
      <c r="E6" s="9">
        <f t="shared" ref="E6:E65" si="0">IF(C6=0,0, D6/C6%)</f>
        <v>3.3963827143448846</v>
      </c>
      <c r="F6" s="9">
        <v>144.47999999999999</v>
      </c>
      <c r="G6" s="9">
        <v>8.25</v>
      </c>
      <c r="H6" s="9">
        <f t="shared" ref="H6:H65" si="1">IF(F6=0,0, G6/F6%)</f>
        <v>5.7101328903654487</v>
      </c>
      <c r="I6" s="9">
        <v>28.47</v>
      </c>
      <c r="J6" s="9">
        <v>9.52</v>
      </c>
      <c r="K6" s="9">
        <f t="shared" ref="K6:K65" si="2">IF(I6=0,0, J6/I6%)</f>
        <v>33.438707411310148</v>
      </c>
      <c r="L6" s="9">
        <f t="shared" ref="L6:M26" si="3">C6+F6+I6</f>
        <v>245.38</v>
      </c>
      <c r="M6" s="9">
        <f t="shared" si="3"/>
        <v>20.23</v>
      </c>
      <c r="N6" s="9">
        <f t="shared" ref="N6:N65" si="4">IF(L6=0,0, M6/L6%)</f>
        <v>8.2443556932105313</v>
      </c>
    </row>
    <row r="7" spans="1:14">
      <c r="A7" s="8">
        <v>3</v>
      </c>
      <c r="B7" s="8" t="s">
        <v>3</v>
      </c>
      <c r="C7" s="9">
        <v>343.14</v>
      </c>
      <c r="D7" s="9">
        <v>344.1</v>
      </c>
      <c r="E7" s="9">
        <f t="shared" si="0"/>
        <v>100.27976919041791</v>
      </c>
      <c r="F7" s="9">
        <v>391.22</v>
      </c>
      <c r="G7" s="9">
        <v>424.51</v>
      </c>
      <c r="H7" s="9">
        <f t="shared" si="1"/>
        <v>108.50927866673482</v>
      </c>
      <c r="I7" s="9">
        <v>114.45</v>
      </c>
      <c r="J7" s="9">
        <v>127.58</v>
      </c>
      <c r="K7" s="9">
        <f t="shared" si="2"/>
        <v>111.47225862822192</v>
      </c>
      <c r="L7" s="9">
        <f t="shared" si="3"/>
        <v>848.81000000000006</v>
      </c>
      <c r="M7" s="9">
        <f t="shared" si="3"/>
        <v>896.19</v>
      </c>
      <c r="N7" s="9">
        <f t="shared" si="4"/>
        <v>105.58193235235211</v>
      </c>
    </row>
    <row r="8" spans="1:14">
      <c r="A8" s="8">
        <v>4</v>
      </c>
      <c r="B8" s="8" t="s">
        <v>4</v>
      </c>
      <c r="C8" s="9">
        <v>316.02999999999997</v>
      </c>
      <c r="D8" s="9">
        <v>340.85</v>
      </c>
      <c r="E8" s="9">
        <f t="shared" si="0"/>
        <v>107.85368477676171</v>
      </c>
      <c r="F8" s="9">
        <v>182.26</v>
      </c>
      <c r="G8" s="9">
        <v>188.35</v>
      </c>
      <c r="H8" s="9">
        <f t="shared" si="1"/>
        <v>103.34138044551739</v>
      </c>
      <c r="I8" s="9">
        <v>112.41</v>
      </c>
      <c r="J8" s="9">
        <v>99.07</v>
      </c>
      <c r="K8" s="9">
        <f t="shared" si="2"/>
        <v>88.132728404946178</v>
      </c>
      <c r="L8" s="9">
        <f t="shared" si="3"/>
        <v>610.69999999999993</v>
      </c>
      <c r="M8" s="9">
        <f t="shared" si="3"/>
        <v>628.27</v>
      </c>
      <c r="N8" s="9">
        <f t="shared" si="4"/>
        <v>102.87702636318978</v>
      </c>
    </row>
    <row r="9" spans="1:14">
      <c r="A9" s="8">
        <v>5</v>
      </c>
      <c r="B9" s="8" t="s">
        <v>5</v>
      </c>
      <c r="C9" s="9">
        <v>161.59</v>
      </c>
      <c r="D9" s="9">
        <v>138.02000000000001</v>
      </c>
      <c r="E9" s="9">
        <f t="shared" si="0"/>
        <v>85.413701342904886</v>
      </c>
      <c r="F9" s="9">
        <v>70.09</v>
      </c>
      <c r="G9" s="9">
        <v>396.35</v>
      </c>
      <c r="H9" s="9">
        <f t="shared" si="1"/>
        <v>565.48723070338133</v>
      </c>
      <c r="I9" s="9">
        <v>26.11</v>
      </c>
      <c r="J9" s="9">
        <v>102.28</v>
      </c>
      <c r="K9" s="9">
        <f t="shared" si="2"/>
        <v>391.72730754500191</v>
      </c>
      <c r="L9" s="9">
        <f t="shared" si="3"/>
        <v>257.79000000000002</v>
      </c>
      <c r="M9" s="9">
        <f t="shared" si="3"/>
        <v>636.65</v>
      </c>
      <c r="N9" s="9">
        <f t="shared" si="4"/>
        <v>246.9645835757787</v>
      </c>
    </row>
    <row r="10" spans="1:14">
      <c r="A10" s="8">
        <v>6</v>
      </c>
      <c r="B10" s="8" t="s">
        <v>6</v>
      </c>
      <c r="C10" s="9">
        <v>240.39</v>
      </c>
      <c r="D10" s="9">
        <v>112.39</v>
      </c>
      <c r="E10" s="9">
        <f t="shared" si="0"/>
        <v>46.753192728482887</v>
      </c>
      <c r="F10" s="9">
        <v>138.86000000000001</v>
      </c>
      <c r="G10" s="9">
        <v>128.15</v>
      </c>
      <c r="H10" s="9">
        <f t="shared" si="1"/>
        <v>92.28719573671323</v>
      </c>
      <c r="I10" s="9">
        <v>95.47</v>
      </c>
      <c r="J10" s="9">
        <v>84.97</v>
      </c>
      <c r="K10" s="9">
        <f t="shared" si="2"/>
        <v>89.001780664082958</v>
      </c>
      <c r="L10" s="9">
        <f t="shared" si="3"/>
        <v>474.72</v>
      </c>
      <c r="M10" s="9">
        <f t="shared" si="3"/>
        <v>325.51</v>
      </c>
      <c r="N10" s="9">
        <f t="shared" si="4"/>
        <v>68.568840579710141</v>
      </c>
    </row>
    <row r="11" spans="1:14">
      <c r="A11" s="8">
        <v>7</v>
      </c>
      <c r="B11" s="8" t="s">
        <v>7</v>
      </c>
      <c r="C11" s="9">
        <v>694.5</v>
      </c>
      <c r="D11" s="9">
        <v>619.12</v>
      </c>
      <c r="E11" s="9">
        <f t="shared" si="0"/>
        <v>89.146148308135352</v>
      </c>
      <c r="F11" s="9">
        <v>329.98</v>
      </c>
      <c r="G11" s="9">
        <v>299.57</v>
      </c>
      <c r="H11" s="9">
        <f t="shared" si="1"/>
        <v>90.784289956967072</v>
      </c>
      <c r="I11" s="9">
        <v>161.16999999999999</v>
      </c>
      <c r="J11" s="9">
        <v>162.5</v>
      </c>
      <c r="K11" s="9">
        <f t="shared" si="2"/>
        <v>100.8252156108457</v>
      </c>
      <c r="L11" s="9">
        <f t="shared" si="3"/>
        <v>1185.6500000000001</v>
      </c>
      <c r="M11" s="9">
        <f t="shared" si="3"/>
        <v>1081.19</v>
      </c>
      <c r="N11" s="9">
        <f t="shared" si="4"/>
        <v>91.189642811959686</v>
      </c>
    </row>
    <row r="12" spans="1:14">
      <c r="A12" s="8">
        <v>8</v>
      </c>
      <c r="B12" s="8" t="s">
        <v>8</v>
      </c>
      <c r="C12" s="9">
        <v>151.33000000000001</v>
      </c>
      <c r="D12" s="9">
        <v>5.0999999999999996</v>
      </c>
      <c r="E12" s="9">
        <f t="shared" si="0"/>
        <v>3.3701182845437119</v>
      </c>
      <c r="F12" s="9">
        <v>48.44</v>
      </c>
      <c r="G12" s="9">
        <v>6.32</v>
      </c>
      <c r="H12" s="9">
        <f t="shared" si="1"/>
        <v>13.047068538398019</v>
      </c>
      <c r="I12" s="9">
        <v>44.71</v>
      </c>
      <c r="J12" s="9">
        <v>2.42</v>
      </c>
      <c r="K12" s="9">
        <f t="shared" si="2"/>
        <v>5.4126593603220758</v>
      </c>
      <c r="L12" s="9">
        <f t="shared" si="3"/>
        <v>244.48000000000002</v>
      </c>
      <c r="M12" s="9">
        <f t="shared" si="3"/>
        <v>13.84</v>
      </c>
      <c r="N12" s="9">
        <f t="shared" si="4"/>
        <v>5.6609947643979046</v>
      </c>
    </row>
    <row r="13" spans="1:14">
      <c r="A13" s="8">
        <v>9</v>
      </c>
      <c r="B13" s="8" t="s">
        <v>9</v>
      </c>
      <c r="C13" s="9">
        <v>675.29</v>
      </c>
      <c r="D13" s="9">
        <v>336.07</v>
      </c>
      <c r="E13" s="9">
        <f t="shared" si="0"/>
        <v>49.7667668705297</v>
      </c>
      <c r="F13" s="9">
        <v>377.47</v>
      </c>
      <c r="G13" s="9">
        <v>263.43</v>
      </c>
      <c r="H13" s="9">
        <f t="shared" si="1"/>
        <v>69.788327549209214</v>
      </c>
      <c r="I13" s="9">
        <v>201.97</v>
      </c>
      <c r="J13" s="9">
        <v>0.17299999999999999</v>
      </c>
      <c r="K13" s="9">
        <f t="shared" si="2"/>
        <v>8.5656285586968361E-2</v>
      </c>
      <c r="L13" s="9">
        <f t="shared" si="3"/>
        <v>1254.73</v>
      </c>
      <c r="M13" s="9">
        <f t="shared" si="3"/>
        <v>599.673</v>
      </c>
      <c r="N13" s="9">
        <f t="shared" si="4"/>
        <v>47.792991320841935</v>
      </c>
    </row>
    <row r="14" spans="1:14">
      <c r="A14" s="8">
        <v>10</v>
      </c>
      <c r="B14" s="8" t="s">
        <v>10</v>
      </c>
      <c r="C14" s="9">
        <v>241.74</v>
      </c>
      <c r="D14" s="9">
        <v>21.66</v>
      </c>
      <c r="E14" s="9">
        <f t="shared" si="0"/>
        <v>8.9600397120873652</v>
      </c>
      <c r="F14" s="9">
        <v>211.25</v>
      </c>
      <c r="G14" s="9">
        <v>103.98</v>
      </c>
      <c r="H14" s="9">
        <f t="shared" si="1"/>
        <v>49.221301775147936</v>
      </c>
      <c r="I14" s="9">
        <v>50.65</v>
      </c>
      <c r="J14" s="9">
        <v>76.73</v>
      </c>
      <c r="K14" s="9">
        <f t="shared" si="2"/>
        <v>151.49062191510367</v>
      </c>
      <c r="L14" s="9">
        <f t="shared" si="3"/>
        <v>503.64</v>
      </c>
      <c r="M14" s="9">
        <f t="shared" si="3"/>
        <v>202.37</v>
      </c>
      <c r="N14" s="9">
        <f t="shared" si="4"/>
        <v>40.181478834087848</v>
      </c>
    </row>
    <row r="15" spans="1:14">
      <c r="A15" s="8">
        <v>11</v>
      </c>
      <c r="B15" s="8" t="s">
        <v>11</v>
      </c>
      <c r="C15" s="9">
        <v>42.89</v>
      </c>
      <c r="D15" s="9">
        <v>39.32</v>
      </c>
      <c r="E15" s="9">
        <f t="shared" si="0"/>
        <v>91.676381440895312</v>
      </c>
      <c r="F15" s="9">
        <v>62.78</v>
      </c>
      <c r="G15" s="9">
        <v>25.85</v>
      </c>
      <c r="H15" s="9">
        <f t="shared" si="1"/>
        <v>41.175533609429756</v>
      </c>
      <c r="I15" s="9">
        <v>11.93</v>
      </c>
      <c r="J15" s="9">
        <v>0.39200000000000002</v>
      </c>
      <c r="K15" s="9">
        <f t="shared" si="2"/>
        <v>3.2858340318524726</v>
      </c>
      <c r="L15" s="9">
        <f t="shared" si="3"/>
        <v>117.6</v>
      </c>
      <c r="M15" s="9">
        <f t="shared" si="3"/>
        <v>65.561999999999998</v>
      </c>
      <c r="N15" s="9">
        <f t="shared" si="4"/>
        <v>55.75</v>
      </c>
    </row>
    <row r="16" spans="1:14">
      <c r="A16" s="8">
        <v>12</v>
      </c>
      <c r="B16" s="8" t="s">
        <v>12</v>
      </c>
      <c r="C16" s="9">
        <v>115.67</v>
      </c>
      <c r="D16" s="9">
        <v>38.841000000000001</v>
      </c>
      <c r="E16" s="9">
        <f t="shared" si="0"/>
        <v>33.57914757499784</v>
      </c>
      <c r="F16" s="9">
        <v>76.5</v>
      </c>
      <c r="G16" s="9">
        <v>35.049999999999997</v>
      </c>
      <c r="H16" s="9">
        <f t="shared" si="1"/>
        <v>45.816993464052281</v>
      </c>
      <c r="I16" s="9">
        <v>31.21</v>
      </c>
      <c r="J16" s="9">
        <v>6.9320000000000004</v>
      </c>
      <c r="K16" s="9">
        <f t="shared" si="2"/>
        <v>22.210829862223648</v>
      </c>
      <c r="L16" s="9">
        <f t="shared" si="3"/>
        <v>223.38000000000002</v>
      </c>
      <c r="M16" s="9">
        <f t="shared" si="3"/>
        <v>80.822999999999993</v>
      </c>
      <c r="N16" s="9">
        <f t="shared" si="4"/>
        <v>36.181842600053713</v>
      </c>
    </row>
    <row r="17" spans="1:14">
      <c r="A17" s="8">
        <v>13</v>
      </c>
      <c r="B17" s="8" t="s">
        <v>13</v>
      </c>
      <c r="C17" s="9">
        <v>120.32</v>
      </c>
      <c r="D17" s="9">
        <v>10.41</v>
      </c>
      <c r="E17" s="9">
        <f t="shared" si="0"/>
        <v>8.6519281914893629</v>
      </c>
      <c r="F17" s="9">
        <v>125.38</v>
      </c>
      <c r="G17" s="9">
        <v>68.989999999999995</v>
      </c>
      <c r="H17" s="9">
        <f t="shared" si="1"/>
        <v>55.024724836497043</v>
      </c>
      <c r="I17" s="9">
        <v>54.67</v>
      </c>
      <c r="J17" s="9">
        <v>38.93</v>
      </c>
      <c r="K17" s="9">
        <f t="shared" si="2"/>
        <v>71.209072617523333</v>
      </c>
      <c r="L17" s="9">
        <f t="shared" si="3"/>
        <v>300.37</v>
      </c>
      <c r="M17" s="9">
        <f t="shared" si="3"/>
        <v>118.32999999999998</v>
      </c>
      <c r="N17" s="9">
        <f t="shared" si="4"/>
        <v>39.394746479342139</v>
      </c>
    </row>
    <row r="18" spans="1:14">
      <c r="A18" s="8">
        <v>14</v>
      </c>
      <c r="B18" s="8" t="s">
        <v>14</v>
      </c>
      <c r="C18" s="9">
        <v>20.79</v>
      </c>
      <c r="D18" s="9">
        <v>0.41</v>
      </c>
      <c r="E18" s="9">
        <f t="shared" si="0"/>
        <v>1.9721019721019719</v>
      </c>
      <c r="F18" s="9">
        <v>93.77</v>
      </c>
      <c r="G18" s="9">
        <v>26.49</v>
      </c>
      <c r="H18" s="9">
        <f t="shared" si="1"/>
        <v>28.249973339021007</v>
      </c>
      <c r="I18" s="9">
        <v>17.37</v>
      </c>
      <c r="J18" s="9">
        <v>1.7</v>
      </c>
      <c r="K18" s="9">
        <f t="shared" si="2"/>
        <v>9.78698906160046</v>
      </c>
      <c r="L18" s="9">
        <f t="shared" si="3"/>
        <v>131.93</v>
      </c>
      <c r="M18" s="9">
        <f t="shared" si="3"/>
        <v>28.599999999999998</v>
      </c>
      <c r="N18" s="9">
        <f t="shared" si="4"/>
        <v>21.678162662017733</v>
      </c>
    </row>
    <row r="19" spans="1:14">
      <c r="A19" s="8">
        <v>15</v>
      </c>
      <c r="B19" s="8" t="s">
        <v>15</v>
      </c>
      <c r="C19" s="9">
        <v>632.53</v>
      </c>
      <c r="D19" s="9">
        <v>209.7</v>
      </c>
      <c r="E19" s="9">
        <f t="shared" si="0"/>
        <v>33.152577743348139</v>
      </c>
      <c r="F19" s="9">
        <v>589.45000000000005</v>
      </c>
      <c r="G19" s="9">
        <v>849.36</v>
      </c>
      <c r="H19" s="9">
        <f t="shared" si="1"/>
        <v>144.09364661973024</v>
      </c>
      <c r="I19" s="9">
        <v>207.68</v>
      </c>
      <c r="J19" s="9">
        <v>56.29</v>
      </c>
      <c r="K19" s="9">
        <f t="shared" si="2"/>
        <v>27.10419876733436</v>
      </c>
      <c r="L19" s="9">
        <f t="shared" si="3"/>
        <v>1429.66</v>
      </c>
      <c r="M19" s="9">
        <f t="shared" si="3"/>
        <v>1115.3499999999999</v>
      </c>
      <c r="N19" s="9">
        <f t="shared" si="4"/>
        <v>78.015052529972152</v>
      </c>
    </row>
    <row r="20" spans="1:14">
      <c r="A20" s="8">
        <v>16</v>
      </c>
      <c r="B20" s="8" t="s">
        <v>16</v>
      </c>
      <c r="C20" s="9">
        <v>0</v>
      </c>
      <c r="D20" s="9">
        <v>0</v>
      </c>
      <c r="E20" s="9">
        <f t="shared" si="0"/>
        <v>0</v>
      </c>
      <c r="F20" s="9">
        <v>0</v>
      </c>
      <c r="G20" s="9">
        <v>0</v>
      </c>
      <c r="H20" s="9">
        <f t="shared" si="1"/>
        <v>0</v>
      </c>
      <c r="I20" s="9">
        <v>0</v>
      </c>
      <c r="J20" s="9">
        <v>0</v>
      </c>
      <c r="K20" s="9">
        <f t="shared" si="2"/>
        <v>0</v>
      </c>
      <c r="L20" s="9">
        <f t="shared" si="3"/>
        <v>0</v>
      </c>
      <c r="M20" s="9">
        <f t="shared" si="3"/>
        <v>0</v>
      </c>
      <c r="N20" s="9">
        <f t="shared" si="4"/>
        <v>0</v>
      </c>
    </row>
    <row r="21" spans="1:14">
      <c r="A21" s="8">
        <v>17</v>
      </c>
      <c r="B21" s="8" t="s">
        <v>17</v>
      </c>
      <c r="C21" s="9">
        <v>2608.58</v>
      </c>
      <c r="D21" s="9">
        <v>1454.15</v>
      </c>
      <c r="E21" s="9">
        <f t="shared" si="0"/>
        <v>55.744888023369043</v>
      </c>
      <c r="F21" s="9">
        <v>2733.01</v>
      </c>
      <c r="G21" s="9">
        <v>2523</v>
      </c>
      <c r="H21" s="9">
        <f t="shared" si="1"/>
        <v>92.315798332241741</v>
      </c>
      <c r="I21" s="9">
        <v>888.68</v>
      </c>
      <c r="J21" s="9">
        <v>610.32000000000005</v>
      </c>
      <c r="K21" s="9">
        <f t="shared" si="2"/>
        <v>68.677139127695014</v>
      </c>
      <c r="L21" s="9">
        <f t="shared" si="3"/>
        <v>6230.27</v>
      </c>
      <c r="M21" s="9">
        <f t="shared" si="3"/>
        <v>4587.47</v>
      </c>
      <c r="N21" s="9">
        <f t="shared" si="4"/>
        <v>73.631961375670713</v>
      </c>
    </row>
    <row r="22" spans="1:14">
      <c r="A22" s="8">
        <v>18</v>
      </c>
      <c r="B22" s="8" t="s">
        <v>18</v>
      </c>
      <c r="C22" s="9">
        <v>78.19</v>
      </c>
      <c r="D22" s="9">
        <v>12.2</v>
      </c>
      <c r="E22" s="9">
        <f t="shared" si="0"/>
        <v>15.603018288783732</v>
      </c>
      <c r="F22" s="9">
        <v>44.88</v>
      </c>
      <c r="G22" s="9">
        <v>92.45</v>
      </c>
      <c r="H22" s="9">
        <f t="shared" si="1"/>
        <v>205.99376114081997</v>
      </c>
      <c r="I22" s="9">
        <v>22.92</v>
      </c>
      <c r="J22" s="9">
        <v>27</v>
      </c>
      <c r="K22" s="9">
        <f t="shared" si="2"/>
        <v>117.80104712041884</v>
      </c>
      <c r="L22" s="9">
        <f t="shared" si="3"/>
        <v>145.99</v>
      </c>
      <c r="M22" s="9">
        <f t="shared" si="3"/>
        <v>131.65</v>
      </c>
      <c r="N22" s="9">
        <f t="shared" si="4"/>
        <v>90.17740941160352</v>
      </c>
    </row>
    <row r="23" spans="1:14">
      <c r="A23" s="8">
        <v>19</v>
      </c>
      <c r="B23" s="8" t="s">
        <v>19</v>
      </c>
      <c r="C23" s="9">
        <v>184.43</v>
      </c>
      <c r="D23" s="9">
        <v>98.19</v>
      </c>
      <c r="E23" s="9">
        <f t="shared" si="0"/>
        <v>53.239711543675106</v>
      </c>
      <c r="F23" s="9">
        <v>303.93</v>
      </c>
      <c r="G23" s="9">
        <v>79.02</v>
      </c>
      <c r="H23" s="9">
        <f t="shared" si="1"/>
        <v>25.999407758365411</v>
      </c>
      <c r="I23" s="9">
        <v>65.7</v>
      </c>
      <c r="J23" s="9">
        <v>36.340000000000003</v>
      </c>
      <c r="K23" s="9">
        <f t="shared" si="2"/>
        <v>55.312024353120243</v>
      </c>
      <c r="L23" s="9">
        <f t="shared" si="3"/>
        <v>554.06000000000006</v>
      </c>
      <c r="M23" s="9">
        <f t="shared" si="3"/>
        <v>213.54999999999998</v>
      </c>
      <c r="N23" s="9">
        <f t="shared" si="4"/>
        <v>38.542757102118898</v>
      </c>
    </row>
    <row r="24" spans="1:14">
      <c r="A24" s="8">
        <v>20</v>
      </c>
      <c r="B24" s="8" t="s">
        <v>20</v>
      </c>
      <c r="C24" s="9">
        <v>256.41000000000003</v>
      </c>
      <c r="D24" s="9">
        <v>210.11</v>
      </c>
      <c r="E24" s="9">
        <f t="shared" si="0"/>
        <v>81.942981942981945</v>
      </c>
      <c r="F24" s="9">
        <v>259.22000000000003</v>
      </c>
      <c r="G24" s="9">
        <v>245.56</v>
      </c>
      <c r="H24" s="9">
        <f t="shared" si="1"/>
        <v>94.730344880796238</v>
      </c>
      <c r="I24" s="9">
        <v>80.66</v>
      </c>
      <c r="J24" s="9">
        <v>65.849999999999994</v>
      </c>
      <c r="K24" s="9">
        <f t="shared" si="2"/>
        <v>81.638978427969249</v>
      </c>
      <c r="L24" s="9">
        <f t="shared" si="3"/>
        <v>596.29000000000008</v>
      </c>
      <c r="M24" s="9">
        <f t="shared" si="3"/>
        <v>521.52</v>
      </c>
      <c r="N24" s="9">
        <f t="shared" si="4"/>
        <v>87.460799275520273</v>
      </c>
    </row>
    <row r="25" spans="1:14">
      <c r="A25" s="8">
        <v>21</v>
      </c>
      <c r="B25" s="8" t="s">
        <v>21</v>
      </c>
      <c r="C25" s="9">
        <v>82.53</v>
      </c>
      <c r="D25" s="9">
        <v>1.95</v>
      </c>
      <c r="E25" s="9">
        <f t="shared" si="0"/>
        <v>2.362777171937477</v>
      </c>
      <c r="F25" s="9">
        <v>68.81</v>
      </c>
      <c r="G25" s="9">
        <v>41.24</v>
      </c>
      <c r="H25" s="9">
        <f t="shared" si="1"/>
        <v>59.93314925156227</v>
      </c>
      <c r="I25" s="9">
        <v>26.09</v>
      </c>
      <c r="J25" s="9">
        <v>24.49</v>
      </c>
      <c r="K25" s="9">
        <f t="shared" si="2"/>
        <v>93.867382138750472</v>
      </c>
      <c r="L25" s="9">
        <f t="shared" si="3"/>
        <v>177.43</v>
      </c>
      <c r="M25" s="9">
        <f t="shared" si="3"/>
        <v>67.680000000000007</v>
      </c>
      <c r="N25" s="9">
        <f t="shared" si="4"/>
        <v>38.144620413684272</v>
      </c>
    </row>
    <row r="26" spans="1:14">
      <c r="A26" s="8">
        <v>22</v>
      </c>
      <c r="B26" s="8" t="s">
        <v>22</v>
      </c>
      <c r="C26" s="9">
        <v>58.84</v>
      </c>
      <c r="D26" s="9">
        <v>57.12</v>
      </c>
      <c r="E26" s="9">
        <f t="shared" si="0"/>
        <v>97.076818490822561</v>
      </c>
      <c r="F26" s="9">
        <v>53.33</v>
      </c>
      <c r="G26" s="9">
        <v>55.08</v>
      </c>
      <c r="H26" s="9">
        <f t="shared" si="1"/>
        <v>103.28145509094318</v>
      </c>
      <c r="I26" s="9">
        <v>19.12</v>
      </c>
      <c r="J26" s="9">
        <v>15.16</v>
      </c>
      <c r="K26" s="9">
        <f t="shared" si="2"/>
        <v>79.288702928870293</v>
      </c>
      <c r="L26" s="9">
        <f t="shared" si="3"/>
        <v>131.29</v>
      </c>
      <c r="M26" s="9">
        <f t="shared" si="3"/>
        <v>127.35999999999999</v>
      </c>
      <c r="N26" s="9">
        <f t="shared" si="4"/>
        <v>97.006626551907985</v>
      </c>
    </row>
    <row r="27" spans="1:14" s="3" customFormat="1" ht="13.5">
      <c r="A27" s="10"/>
      <c r="B27" s="10" t="s">
        <v>23</v>
      </c>
      <c r="C27" s="11">
        <f>SUM(C5:C26)</f>
        <v>7419.6799999999994</v>
      </c>
      <c r="D27" s="11">
        <f>SUM(D5:D26)</f>
        <v>4345.4209999999994</v>
      </c>
      <c r="E27" s="11">
        <f t="shared" si="0"/>
        <v>58.566151100856096</v>
      </c>
      <c r="F27" s="11">
        <f>SUM(F5:F26)</f>
        <v>6469.5500000000011</v>
      </c>
      <c r="G27" s="11">
        <f>SUM(G5:G26)</f>
        <v>6335.09</v>
      </c>
      <c r="H27" s="11">
        <f t="shared" si="1"/>
        <v>97.921648337210456</v>
      </c>
      <c r="I27" s="11">
        <f>SUM(I5:I26)</f>
        <v>2390.16</v>
      </c>
      <c r="J27" s="11">
        <f>SUM(J5:J26)</f>
        <v>1771.047</v>
      </c>
      <c r="K27" s="11">
        <f t="shared" si="2"/>
        <v>74.097424440204847</v>
      </c>
      <c r="L27" s="11">
        <f>SUM(L5:L26)</f>
        <v>16279.390000000003</v>
      </c>
      <c r="M27" s="11">
        <f>SUM(M5:M26)</f>
        <v>12451.558000000003</v>
      </c>
      <c r="N27" s="11">
        <f t="shared" si="4"/>
        <v>76.486637398575752</v>
      </c>
    </row>
    <row r="28" spans="1:14">
      <c r="A28" s="8">
        <v>23</v>
      </c>
      <c r="B28" s="8" t="s">
        <v>24</v>
      </c>
      <c r="C28" s="9">
        <v>234.52</v>
      </c>
      <c r="D28" s="9">
        <v>414.33</v>
      </c>
      <c r="E28" s="9">
        <f t="shared" si="0"/>
        <v>176.67149923247482</v>
      </c>
      <c r="F28" s="9">
        <v>217.97</v>
      </c>
      <c r="G28" s="9">
        <v>300.57</v>
      </c>
      <c r="H28" s="9">
        <f t="shared" si="1"/>
        <v>137.89512318208926</v>
      </c>
      <c r="I28" s="9">
        <v>93.37</v>
      </c>
      <c r="J28" s="9">
        <v>96.4</v>
      </c>
      <c r="K28" s="9">
        <f t="shared" si="2"/>
        <v>103.24515368962193</v>
      </c>
      <c r="L28" s="9">
        <f>C28+F28+I28</f>
        <v>545.86</v>
      </c>
      <c r="M28" s="9">
        <f>D28+G28+J28</f>
        <v>811.3</v>
      </c>
      <c r="N28" s="9">
        <f t="shared" si="4"/>
        <v>148.62785329571682</v>
      </c>
    </row>
    <row r="29" spans="1:14">
      <c r="A29" s="8">
        <v>24</v>
      </c>
      <c r="B29" s="8" t="s">
        <v>25</v>
      </c>
      <c r="C29" s="9">
        <v>48.36</v>
      </c>
      <c r="D29" s="9">
        <v>39.46</v>
      </c>
      <c r="E29" s="9">
        <f t="shared" si="0"/>
        <v>81.596360628618697</v>
      </c>
      <c r="F29" s="9">
        <v>39.229999999999997</v>
      </c>
      <c r="G29" s="9">
        <v>97.05</v>
      </c>
      <c r="H29" s="9">
        <f t="shared" si="1"/>
        <v>247.3872036706602</v>
      </c>
      <c r="I29" s="9">
        <v>16.14</v>
      </c>
      <c r="J29" s="9">
        <v>1.4870000000000001</v>
      </c>
      <c r="K29" s="9">
        <f t="shared" si="2"/>
        <v>9.2131350681536546</v>
      </c>
      <c r="L29" s="9">
        <f t="shared" ref="L29:M44" si="5">C29+F29+I29</f>
        <v>103.73</v>
      </c>
      <c r="M29" s="9">
        <f t="shared" si="5"/>
        <v>137.99699999999999</v>
      </c>
      <c r="N29" s="9">
        <f t="shared" si="4"/>
        <v>133.03480188952085</v>
      </c>
    </row>
    <row r="30" spans="1:14">
      <c r="A30" s="8">
        <v>25</v>
      </c>
      <c r="B30" s="8" t="s">
        <v>26</v>
      </c>
      <c r="C30" s="9">
        <v>0</v>
      </c>
      <c r="D30" s="9">
        <v>0</v>
      </c>
      <c r="E30" s="9">
        <f t="shared" si="0"/>
        <v>0</v>
      </c>
      <c r="F30" s="9">
        <v>4.8499999999999996</v>
      </c>
      <c r="G30" s="9">
        <v>0</v>
      </c>
      <c r="H30" s="9">
        <f t="shared" si="1"/>
        <v>0</v>
      </c>
      <c r="I30" s="9">
        <v>0.24</v>
      </c>
      <c r="J30" s="9">
        <v>0</v>
      </c>
      <c r="K30" s="9">
        <f t="shared" si="2"/>
        <v>0</v>
      </c>
      <c r="L30" s="9">
        <f t="shared" si="5"/>
        <v>5.09</v>
      </c>
      <c r="M30" s="9">
        <f t="shared" si="5"/>
        <v>0</v>
      </c>
      <c r="N30" s="9">
        <f t="shared" si="4"/>
        <v>0</v>
      </c>
    </row>
    <row r="31" spans="1:14">
      <c r="A31" s="8">
        <v>26</v>
      </c>
      <c r="B31" s="8" t="s">
        <v>27</v>
      </c>
      <c r="C31" s="9">
        <v>40.75</v>
      </c>
      <c r="D31" s="9">
        <v>108.71</v>
      </c>
      <c r="E31" s="9">
        <f t="shared" si="0"/>
        <v>266.77300613496931</v>
      </c>
      <c r="F31" s="9">
        <v>23.1</v>
      </c>
      <c r="G31" s="9">
        <v>17.18</v>
      </c>
      <c r="H31" s="9">
        <f t="shared" si="1"/>
        <v>74.372294372294363</v>
      </c>
      <c r="I31" s="9">
        <v>10.87</v>
      </c>
      <c r="J31" s="9">
        <v>6.12</v>
      </c>
      <c r="K31" s="9">
        <f t="shared" si="2"/>
        <v>56.301747930082804</v>
      </c>
      <c r="L31" s="9">
        <f t="shared" si="5"/>
        <v>74.72</v>
      </c>
      <c r="M31" s="9">
        <f t="shared" si="5"/>
        <v>132.01</v>
      </c>
      <c r="N31" s="9">
        <f t="shared" si="4"/>
        <v>176.67291220556746</v>
      </c>
    </row>
    <row r="32" spans="1:14">
      <c r="A32" s="8">
        <v>27</v>
      </c>
      <c r="B32" s="8" t="s">
        <v>28</v>
      </c>
      <c r="C32" s="9">
        <v>2.62</v>
      </c>
      <c r="D32" s="9">
        <v>3.88</v>
      </c>
      <c r="E32" s="9">
        <f t="shared" si="0"/>
        <v>148.09160305343511</v>
      </c>
      <c r="F32" s="9">
        <v>2.23</v>
      </c>
      <c r="G32" s="9">
        <v>41.78</v>
      </c>
      <c r="H32" s="9">
        <f t="shared" si="1"/>
        <v>1873.5426008968609</v>
      </c>
      <c r="I32" s="9">
        <v>1.57</v>
      </c>
      <c r="J32" s="9">
        <v>6.42</v>
      </c>
      <c r="K32" s="9">
        <f t="shared" si="2"/>
        <v>408.91719745222923</v>
      </c>
      <c r="L32" s="9">
        <f t="shared" si="5"/>
        <v>6.42</v>
      </c>
      <c r="M32" s="9">
        <f t="shared" si="5"/>
        <v>52.080000000000005</v>
      </c>
      <c r="N32" s="9">
        <f t="shared" si="4"/>
        <v>811.21495327102821</v>
      </c>
    </row>
    <row r="33" spans="1:14">
      <c r="A33" s="8">
        <v>28</v>
      </c>
      <c r="B33" s="8" t="s">
        <v>29</v>
      </c>
      <c r="C33" s="9">
        <v>450.47</v>
      </c>
      <c r="D33" s="9">
        <v>706.17</v>
      </c>
      <c r="E33" s="9">
        <f t="shared" si="0"/>
        <v>156.76293648855636</v>
      </c>
      <c r="F33" s="9">
        <v>363.99</v>
      </c>
      <c r="G33" s="9">
        <v>748.14</v>
      </c>
      <c r="H33" s="9">
        <f t="shared" si="1"/>
        <v>205.53861369817852</v>
      </c>
      <c r="I33" s="9">
        <v>129.08000000000001</v>
      </c>
      <c r="J33" s="9">
        <v>131.93</v>
      </c>
      <c r="K33" s="9">
        <f t="shared" si="2"/>
        <v>102.20793306476602</v>
      </c>
      <c r="L33" s="9">
        <f t="shared" si="5"/>
        <v>943.54000000000008</v>
      </c>
      <c r="M33" s="9">
        <f t="shared" si="5"/>
        <v>1586.24</v>
      </c>
      <c r="N33" s="9">
        <f t="shared" si="4"/>
        <v>168.11581914916164</v>
      </c>
    </row>
    <row r="34" spans="1:14">
      <c r="A34" s="8">
        <v>29</v>
      </c>
      <c r="B34" s="8" t="s">
        <v>30</v>
      </c>
      <c r="C34" s="9">
        <v>241.16</v>
      </c>
      <c r="D34" s="9">
        <v>187.6183</v>
      </c>
      <c r="E34" s="9">
        <f t="shared" si="0"/>
        <v>77.798266710897337</v>
      </c>
      <c r="F34" s="9">
        <v>283.87</v>
      </c>
      <c r="G34" s="9">
        <v>1186.8449000000001</v>
      </c>
      <c r="H34" s="9">
        <f t="shared" si="1"/>
        <v>418.09451509493783</v>
      </c>
      <c r="I34" s="9">
        <v>74.8</v>
      </c>
      <c r="J34" s="9">
        <v>76.847099999999998</v>
      </c>
      <c r="K34" s="9">
        <f t="shared" si="2"/>
        <v>102.73676470588235</v>
      </c>
      <c r="L34" s="9">
        <f t="shared" si="5"/>
        <v>599.82999999999993</v>
      </c>
      <c r="M34" s="9">
        <f t="shared" si="5"/>
        <v>1451.3103000000001</v>
      </c>
      <c r="N34" s="9">
        <f t="shared" si="4"/>
        <v>241.95360352099766</v>
      </c>
    </row>
    <row r="35" spans="1:14">
      <c r="A35" s="8">
        <v>30</v>
      </c>
      <c r="B35" s="8" t="s">
        <v>31</v>
      </c>
      <c r="C35" s="9">
        <v>82.24</v>
      </c>
      <c r="D35" s="9">
        <v>78.489999999999995</v>
      </c>
      <c r="E35" s="9">
        <f t="shared" si="0"/>
        <v>95.440175097276267</v>
      </c>
      <c r="F35" s="9">
        <v>101.68</v>
      </c>
      <c r="G35" s="9">
        <v>363.89</v>
      </c>
      <c r="H35" s="9">
        <f t="shared" si="1"/>
        <v>357.87765538945706</v>
      </c>
      <c r="I35" s="9">
        <v>83.76</v>
      </c>
      <c r="J35" s="9">
        <v>0</v>
      </c>
      <c r="K35" s="9">
        <f t="shared" si="2"/>
        <v>0</v>
      </c>
      <c r="L35" s="9">
        <f t="shared" si="5"/>
        <v>267.68</v>
      </c>
      <c r="M35" s="9">
        <f t="shared" si="5"/>
        <v>442.38</v>
      </c>
      <c r="N35" s="9">
        <f t="shared" si="4"/>
        <v>165.26449491930663</v>
      </c>
    </row>
    <row r="36" spans="1:14">
      <c r="A36" s="8">
        <v>31</v>
      </c>
      <c r="B36" s="8" t="s">
        <v>32</v>
      </c>
      <c r="C36" s="9">
        <v>0</v>
      </c>
      <c r="D36" s="9">
        <v>0</v>
      </c>
      <c r="E36" s="9">
        <f t="shared" si="0"/>
        <v>0</v>
      </c>
      <c r="F36" s="9">
        <v>1</v>
      </c>
      <c r="G36" s="9">
        <v>0</v>
      </c>
      <c r="H36" s="9">
        <f t="shared" si="1"/>
        <v>0</v>
      </c>
      <c r="I36" s="9">
        <v>1</v>
      </c>
      <c r="J36" s="9">
        <v>0</v>
      </c>
      <c r="K36" s="9">
        <f t="shared" si="2"/>
        <v>0</v>
      </c>
      <c r="L36" s="9">
        <f t="shared" si="5"/>
        <v>2</v>
      </c>
      <c r="M36" s="9">
        <f t="shared" si="5"/>
        <v>0</v>
      </c>
      <c r="N36" s="9">
        <f t="shared" si="4"/>
        <v>0</v>
      </c>
    </row>
    <row r="37" spans="1:14">
      <c r="A37" s="8">
        <v>32</v>
      </c>
      <c r="B37" s="8" t="s">
        <v>33</v>
      </c>
      <c r="C37" s="9">
        <v>15.14</v>
      </c>
      <c r="D37" s="9">
        <v>0</v>
      </c>
      <c r="E37" s="9">
        <f t="shared" si="0"/>
        <v>0</v>
      </c>
      <c r="F37" s="9">
        <v>96.43</v>
      </c>
      <c r="G37" s="9">
        <v>190.84</v>
      </c>
      <c r="H37" s="9">
        <f t="shared" si="1"/>
        <v>197.90521621901897</v>
      </c>
      <c r="I37" s="9">
        <v>9.07</v>
      </c>
      <c r="J37" s="9">
        <v>292</v>
      </c>
      <c r="K37" s="9">
        <f t="shared" si="2"/>
        <v>3219.4046306504961</v>
      </c>
      <c r="L37" s="9">
        <f t="shared" si="5"/>
        <v>120.64000000000001</v>
      </c>
      <c r="M37" s="9">
        <f t="shared" si="5"/>
        <v>482.84000000000003</v>
      </c>
      <c r="N37" s="9">
        <f t="shared" si="4"/>
        <v>400.23209549071618</v>
      </c>
    </row>
    <row r="38" spans="1:14">
      <c r="A38" s="8">
        <v>33</v>
      </c>
      <c r="B38" s="8" t="s">
        <v>34</v>
      </c>
      <c r="C38" s="9">
        <v>0</v>
      </c>
      <c r="D38" s="9">
        <v>0</v>
      </c>
      <c r="E38" s="9">
        <f t="shared" si="0"/>
        <v>0</v>
      </c>
      <c r="F38" s="9">
        <v>1.04</v>
      </c>
      <c r="G38" s="9">
        <v>0.22</v>
      </c>
      <c r="H38" s="9">
        <f t="shared" si="1"/>
        <v>21.153846153846153</v>
      </c>
      <c r="I38" s="9">
        <v>1.22</v>
      </c>
      <c r="J38" s="9">
        <v>1.4</v>
      </c>
      <c r="K38" s="9">
        <f t="shared" si="2"/>
        <v>114.75409836065575</v>
      </c>
      <c r="L38" s="9">
        <f t="shared" si="5"/>
        <v>2.2599999999999998</v>
      </c>
      <c r="M38" s="9">
        <f t="shared" si="5"/>
        <v>1.6199999999999999</v>
      </c>
      <c r="N38" s="9">
        <f t="shared" si="4"/>
        <v>71.681415929203538</v>
      </c>
    </row>
    <row r="39" spans="1:14">
      <c r="A39" s="8">
        <v>34</v>
      </c>
      <c r="B39" s="8" t="s">
        <v>35</v>
      </c>
      <c r="C39" s="9">
        <v>34.97</v>
      </c>
      <c r="D39" s="9">
        <v>0</v>
      </c>
      <c r="E39" s="9">
        <f t="shared" si="0"/>
        <v>0</v>
      </c>
      <c r="F39" s="9">
        <v>33.89</v>
      </c>
      <c r="G39" s="9">
        <v>113.67</v>
      </c>
      <c r="H39" s="9">
        <f t="shared" si="1"/>
        <v>335.40867512540575</v>
      </c>
      <c r="I39" s="9">
        <v>20.77</v>
      </c>
      <c r="J39" s="9">
        <v>3.84</v>
      </c>
      <c r="K39" s="9">
        <f t="shared" si="2"/>
        <v>18.488204140587385</v>
      </c>
      <c r="L39" s="9">
        <f t="shared" si="5"/>
        <v>89.63</v>
      </c>
      <c r="M39" s="9">
        <f t="shared" si="5"/>
        <v>117.51</v>
      </c>
      <c r="N39" s="9">
        <f t="shared" si="4"/>
        <v>131.10565658819593</v>
      </c>
    </row>
    <row r="40" spans="1:14">
      <c r="A40" s="8">
        <v>35</v>
      </c>
      <c r="B40" s="8" t="s">
        <v>36</v>
      </c>
      <c r="C40" s="9">
        <v>8.0299999999999994</v>
      </c>
      <c r="D40" s="9">
        <v>0</v>
      </c>
      <c r="E40" s="9">
        <f t="shared" si="0"/>
        <v>0</v>
      </c>
      <c r="F40" s="9">
        <v>18.82</v>
      </c>
      <c r="G40" s="9">
        <v>0</v>
      </c>
      <c r="H40" s="9">
        <f t="shared" si="1"/>
        <v>0</v>
      </c>
      <c r="I40" s="9">
        <v>1.5</v>
      </c>
      <c r="J40" s="9">
        <v>0</v>
      </c>
      <c r="K40" s="9">
        <f t="shared" si="2"/>
        <v>0</v>
      </c>
      <c r="L40" s="9">
        <f t="shared" si="5"/>
        <v>28.35</v>
      </c>
      <c r="M40" s="9">
        <f t="shared" si="5"/>
        <v>0</v>
      </c>
      <c r="N40" s="9">
        <f t="shared" si="4"/>
        <v>0</v>
      </c>
    </row>
    <row r="41" spans="1:14">
      <c r="A41" s="8">
        <v>36</v>
      </c>
      <c r="B41" s="8" t="s">
        <v>37</v>
      </c>
      <c r="C41" s="9">
        <v>3.71</v>
      </c>
      <c r="D41" s="9">
        <v>6.0000000000000001E-3</v>
      </c>
      <c r="E41" s="9">
        <f t="shared" si="0"/>
        <v>0.16172506738544473</v>
      </c>
      <c r="F41" s="9">
        <v>12.97</v>
      </c>
      <c r="G41" s="9">
        <v>18.75</v>
      </c>
      <c r="H41" s="9">
        <f t="shared" si="1"/>
        <v>144.56437933693138</v>
      </c>
      <c r="I41" s="9">
        <v>0.97</v>
      </c>
      <c r="J41" s="9">
        <v>0</v>
      </c>
      <c r="K41" s="9">
        <f t="shared" si="2"/>
        <v>0</v>
      </c>
      <c r="L41" s="9">
        <f t="shared" si="5"/>
        <v>17.649999999999999</v>
      </c>
      <c r="M41" s="9">
        <f t="shared" si="5"/>
        <v>18.756</v>
      </c>
      <c r="N41" s="9">
        <f t="shared" si="4"/>
        <v>106.26628895184136</v>
      </c>
    </row>
    <row r="42" spans="1:14">
      <c r="A42" s="8">
        <v>37</v>
      </c>
      <c r="B42" s="8" t="s">
        <v>38</v>
      </c>
      <c r="C42" s="9">
        <v>5</v>
      </c>
      <c r="D42" s="9">
        <v>0</v>
      </c>
      <c r="E42" s="9">
        <f t="shared" si="0"/>
        <v>0</v>
      </c>
      <c r="F42" s="9">
        <v>3.49</v>
      </c>
      <c r="G42" s="9">
        <v>0</v>
      </c>
      <c r="H42" s="9">
        <f t="shared" si="1"/>
        <v>0</v>
      </c>
      <c r="I42" s="9">
        <v>5.0199999999999996</v>
      </c>
      <c r="J42" s="9">
        <v>0.61</v>
      </c>
      <c r="K42" s="9">
        <f t="shared" si="2"/>
        <v>12.151394422310759</v>
      </c>
      <c r="L42" s="9">
        <f>C42+F42+I42</f>
        <v>13.51</v>
      </c>
      <c r="M42" s="9">
        <f>D42+G42+J42</f>
        <v>0.61</v>
      </c>
      <c r="N42" s="9">
        <f t="shared" si="4"/>
        <v>4.5151739452257589</v>
      </c>
    </row>
    <row r="43" spans="1:14">
      <c r="A43" s="8">
        <v>38</v>
      </c>
      <c r="B43" s="8" t="s">
        <v>39</v>
      </c>
      <c r="C43" s="9">
        <v>6.3</v>
      </c>
      <c r="D43" s="9">
        <v>0</v>
      </c>
      <c r="E43" s="9">
        <f t="shared" si="0"/>
        <v>0</v>
      </c>
      <c r="F43" s="9">
        <v>10.69</v>
      </c>
      <c r="G43" s="9">
        <v>0</v>
      </c>
      <c r="H43" s="9">
        <f t="shared" si="1"/>
        <v>0</v>
      </c>
      <c r="I43" s="9">
        <v>2.0699999999999998</v>
      </c>
      <c r="J43" s="9">
        <v>0</v>
      </c>
      <c r="K43" s="9">
        <f t="shared" si="2"/>
        <v>0</v>
      </c>
      <c r="L43" s="9">
        <f>C43+F43+I43</f>
        <v>19.059999999999999</v>
      </c>
      <c r="M43" s="9">
        <f>D43+G43+J43</f>
        <v>0</v>
      </c>
      <c r="N43" s="9">
        <f t="shared" si="4"/>
        <v>0</v>
      </c>
    </row>
    <row r="44" spans="1:14">
      <c r="A44" s="8">
        <v>39</v>
      </c>
      <c r="B44" s="8" t="s">
        <v>40</v>
      </c>
      <c r="C44" s="9">
        <v>0</v>
      </c>
      <c r="D44" s="9">
        <v>0</v>
      </c>
      <c r="E44" s="9">
        <f t="shared" si="0"/>
        <v>0</v>
      </c>
      <c r="F44" s="9">
        <v>4.09</v>
      </c>
      <c r="G44" s="9">
        <v>0</v>
      </c>
      <c r="H44" s="9">
        <f t="shared" si="1"/>
        <v>0</v>
      </c>
      <c r="I44" s="9">
        <v>0.2</v>
      </c>
      <c r="J44" s="9">
        <v>0</v>
      </c>
      <c r="K44" s="9">
        <f t="shared" si="2"/>
        <v>0</v>
      </c>
      <c r="L44" s="9">
        <f t="shared" si="5"/>
        <v>4.29</v>
      </c>
      <c r="M44" s="9">
        <f t="shared" si="5"/>
        <v>0</v>
      </c>
      <c r="N44" s="9">
        <f t="shared" si="4"/>
        <v>0</v>
      </c>
    </row>
    <row r="45" spans="1:14" s="3" customFormat="1" ht="13.5">
      <c r="A45" s="12"/>
      <c r="B45" s="10" t="s">
        <v>41</v>
      </c>
      <c r="C45" s="11">
        <f>SUM(C28:C44)</f>
        <v>1173.27</v>
      </c>
      <c r="D45" s="11">
        <f>SUM(D28:D44)</f>
        <v>1538.6643000000001</v>
      </c>
      <c r="E45" s="11">
        <f t="shared" si="0"/>
        <v>131.14324068628707</v>
      </c>
      <c r="F45" s="11">
        <f>SUM(F28:F44)</f>
        <v>1219.3400000000001</v>
      </c>
      <c r="G45" s="11">
        <f>SUM(G28:G44)</f>
        <v>3078.9349000000002</v>
      </c>
      <c r="H45" s="11">
        <f t="shared" si="1"/>
        <v>252.50831597421552</v>
      </c>
      <c r="I45" s="11">
        <f>SUM(I28:I44)</f>
        <v>451.65</v>
      </c>
      <c r="J45" s="11">
        <f>SUM(J28:J44)</f>
        <v>617.05410000000006</v>
      </c>
      <c r="K45" s="11">
        <f t="shared" si="2"/>
        <v>136.62218532049155</v>
      </c>
      <c r="L45" s="11">
        <f>SUM(L28:L44)</f>
        <v>2844.26</v>
      </c>
      <c r="M45" s="11">
        <f>SUM(M28:M44)</f>
        <v>5234.6532999999999</v>
      </c>
      <c r="N45" s="11">
        <f t="shared" si="4"/>
        <v>184.04271409786728</v>
      </c>
    </row>
    <row r="46" spans="1:14">
      <c r="A46" s="13">
        <v>40</v>
      </c>
      <c r="B46" s="8" t="s">
        <v>42</v>
      </c>
      <c r="C46" s="9">
        <v>6399.19</v>
      </c>
      <c r="D46" s="9">
        <v>3791.54</v>
      </c>
      <c r="E46" s="9">
        <f t="shared" si="0"/>
        <v>59.250311367532461</v>
      </c>
      <c r="F46" s="9">
        <v>64.900000000000006</v>
      </c>
      <c r="G46" s="9">
        <v>0</v>
      </c>
      <c r="H46" s="9">
        <f t="shared" si="1"/>
        <v>0</v>
      </c>
      <c r="I46" s="9">
        <v>46.32</v>
      </c>
      <c r="J46" s="9">
        <v>85.62</v>
      </c>
      <c r="K46" s="9">
        <f t="shared" si="2"/>
        <v>184.84455958549225</v>
      </c>
      <c r="L46" s="9">
        <f>C46+F46+I46</f>
        <v>6510.4099999999989</v>
      </c>
      <c r="M46" s="9">
        <f>D46+G46+J46</f>
        <v>3877.16</v>
      </c>
      <c r="N46" s="9">
        <f t="shared" si="4"/>
        <v>59.553238582516315</v>
      </c>
    </row>
    <row r="47" spans="1:14">
      <c r="A47" s="13">
        <v>41</v>
      </c>
      <c r="B47" s="8" t="s">
        <v>43</v>
      </c>
      <c r="C47" s="9">
        <v>0</v>
      </c>
      <c r="D47" s="9">
        <v>0</v>
      </c>
      <c r="E47" s="9">
        <f t="shared" si="0"/>
        <v>0</v>
      </c>
      <c r="F47" s="9">
        <v>0.91</v>
      </c>
      <c r="G47" s="9">
        <v>2.41</v>
      </c>
      <c r="H47" s="9">
        <f t="shared" si="1"/>
        <v>264.83516483516485</v>
      </c>
      <c r="I47" s="9">
        <v>1.78</v>
      </c>
      <c r="J47" s="9">
        <v>3.88</v>
      </c>
      <c r="K47" s="9">
        <f t="shared" si="2"/>
        <v>217.97752808988764</v>
      </c>
      <c r="L47" s="9">
        <f t="shared" ref="L47:M52" si="6">C47+F47+I47</f>
        <v>2.69</v>
      </c>
      <c r="M47" s="9">
        <f t="shared" si="6"/>
        <v>6.29</v>
      </c>
      <c r="N47" s="9">
        <f t="shared" si="4"/>
        <v>233.82899628252787</v>
      </c>
    </row>
    <row r="48" spans="1:14">
      <c r="A48" s="13">
        <v>42</v>
      </c>
      <c r="B48" s="8" t="s">
        <v>44</v>
      </c>
      <c r="C48" s="9">
        <v>9.8000000000000007</v>
      </c>
      <c r="D48" s="9">
        <v>0</v>
      </c>
      <c r="E48" s="9">
        <f t="shared" si="0"/>
        <v>0</v>
      </c>
      <c r="F48" s="9">
        <v>1.22</v>
      </c>
      <c r="G48" s="9">
        <v>0</v>
      </c>
      <c r="H48" s="9">
        <f t="shared" si="1"/>
        <v>0</v>
      </c>
      <c r="I48" s="9">
        <v>0.28000000000000003</v>
      </c>
      <c r="J48" s="9">
        <v>0.68</v>
      </c>
      <c r="K48" s="9">
        <f t="shared" si="2"/>
        <v>242.85714285714283</v>
      </c>
      <c r="L48" s="9">
        <f t="shared" si="6"/>
        <v>11.3</v>
      </c>
      <c r="M48" s="9">
        <f t="shared" si="6"/>
        <v>0.68</v>
      </c>
      <c r="N48" s="9">
        <f t="shared" si="4"/>
        <v>6.0176991150442483</v>
      </c>
    </row>
    <row r="49" spans="1:14">
      <c r="A49" s="13">
        <v>43</v>
      </c>
      <c r="B49" s="8" t="s">
        <v>45</v>
      </c>
      <c r="C49" s="9">
        <v>3.71</v>
      </c>
      <c r="D49" s="9">
        <v>0</v>
      </c>
      <c r="E49" s="9">
        <f t="shared" si="0"/>
        <v>0</v>
      </c>
      <c r="F49" s="9">
        <v>0.7</v>
      </c>
      <c r="G49" s="9">
        <v>0.76</v>
      </c>
      <c r="H49" s="9">
        <f t="shared" si="1"/>
        <v>108.57142857142858</v>
      </c>
      <c r="I49" s="9">
        <v>3.25</v>
      </c>
      <c r="J49" s="9">
        <v>1.05</v>
      </c>
      <c r="K49" s="9">
        <f t="shared" si="2"/>
        <v>32.307692307692307</v>
      </c>
      <c r="L49" s="9">
        <f t="shared" si="6"/>
        <v>7.66</v>
      </c>
      <c r="M49" s="9">
        <f t="shared" si="6"/>
        <v>1.81</v>
      </c>
      <c r="N49" s="9">
        <f t="shared" si="4"/>
        <v>23.629242819843341</v>
      </c>
    </row>
    <row r="50" spans="1:14">
      <c r="A50" s="13">
        <v>44</v>
      </c>
      <c r="B50" s="8" t="s">
        <v>46</v>
      </c>
      <c r="C50" s="9">
        <v>9.75</v>
      </c>
      <c r="D50" s="9">
        <v>0</v>
      </c>
      <c r="E50" s="9">
        <f t="shared" si="0"/>
        <v>0</v>
      </c>
      <c r="F50" s="9">
        <v>5.96</v>
      </c>
      <c r="G50" s="9">
        <v>0</v>
      </c>
      <c r="H50" s="9">
        <f t="shared" si="1"/>
        <v>0</v>
      </c>
      <c r="I50" s="9">
        <v>0.33</v>
      </c>
      <c r="J50" s="9">
        <v>0</v>
      </c>
      <c r="K50" s="9">
        <f t="shared" si="2"/>
        <v>0</v>
      </c>
      <c r="L50" s="9">
        <f t="shared" si="6"/>
        <v>16.04</v>
      </c>
      <c r="M50" s="9">
        <f t="shared" si="6"/>
        <v>0</v>
      </c>
      <c r="N50" s="9">
        <f t="shared" si="4"/>
        <v>0</v>
      </c>
    </row>
    <row r="51" spans="1:14">
      <c r="A51" s="13">
        <v>45</v>
      </c>
      <c r="B51" s="8" t="s">
        <v>47</v>
      </c>
      <c r="C51" s="9">
        <v>0</v>
      </c>
      <c r="D51" s="9">
        <v>0</v>
      </c>
      <c r="E51" s="9">
        <f t="shared" si="0"/>
        <v>0</v>
      </c>
      <c r="F51" s="9">
        <v>0.96</v>
      </c>
      <c r="G51" s="9">
        <v>0.81</v>
      </c>
      <c r="H51" s="9">
        <f t="shared" si="1"/>
        <v>84.375000000000014</v>
      </c>
      <c r="I51" s="9">
        <v>0.44</v>
      </c>
      <c r="J51" s="9">
        <v>0.19</v>
      </c>
      <c r="K51" s="9">
        <f t="shared" si="2"/>
        <v>43.18181818181818</v>
      </c>
      <c r="L51" s="9">
        <f t="shared" si="6"/>
        <v>1.4</v>
      </c>
      <c r="M51" s="9">
        <f t="shared" si="6"/>
        <v>1</v>
      </c>
      <c r="N51" s="9">
        <f t="shared" si="4"/>
        <v>71.428571428571431</v>
      </c>
    </row>
    <row r="52" spans="1:14">
      <c r="A52" s="13">
        <v>46</v>
      </c>
      <c r="B52" s="8" t="s">
        <v>48</v>
      </c>
      <c r="C52" s="9">
        <v>0</v>
      </c>
      <c r="D52" s="9">
        <v>0</v>
      </c>
      <c r="E52" s="9">
        <f t="shared" si="0"/>
        <v>0</v>
      </c>
      <c r="F52" s="9">
        <v>2.3199999999999998</v>
      </c>
      <c r="G52" s="9">
        <v>0.5</v>
      </c>
      <c r="H52" s="9">
        <f t="shared" si="1"/>
        <v>21.551724137931036</v>
      </c>
      <c r="I52" s="9">
        <v>1</v>
      </c>
      <c r="J52" s="9">
        <v>7.23</v>
      </c>
      <c r="K52" s="9">
        <f t="shared" si="2"/>
        <v>723</v>
      </c>
      <c r="L52" s="9">
        <f t="shared" si="6"/>
        <v>3.32</v>
      </c>
      <c r="M52" s="9">
        <f t="shared" si="6"/>
        <v>7.73</v>
      </c>
      <c r="N52" s="9">
        <f t="shared" si="4"/>
        <v>232.83132530120483</v>
      </c>
    </row>
    <row r="53" spans="1:14" s="3" customFormat="1" ht="13.5">
      <c r="A53" s="12"/>
      <c r="B53" s="10" t="s">
        <v>49</v>
      </c>
      <c r="C53" s="11">
        <f>SUM(C46:C52)</f>
        <v>6422.45</v>
      </c>
      <c r="D53" s="11">
        <f>SUM(D46:D52)</f>
        <v>3791.54</v>
      </c>
      <c r="E53" s="11">
        <f t="shared" si="0"/>
        <v>59.035726241543344</v>
      </c>
      <c r="F53" s="11">
        <f>SUM(F46:F52)</f>
        <v>76.969999999999985</v>
      </c>
      <c r="G53" s="11">
        <f>SUM(G46:G52)</f>
        <v>4.4800000000000004</v>
      </c>
      <c r="H53" s="11">
        <f t="shared" si="1"/>
        <v>5.8204495257892708</v>
      </c>
      <c r="I53" s="11">
        <f>SUM(I46:I52)</f>
        <v>53.4</v>
      </c>
      <c r="J53" s="11">
        <f>SUM(J46:J52)</f>
        <v>98.65</v>
      </c>
      <c r="K53" s="11">
        <f t="shared" si="2"/>
        <v>184.73782771535579</v>
      </c>
      <c r="L53" s="11">
        <f>SUM(L46:L52)</f>
        <v>6552.8199999999979</v>
      </c>
      <c r="M53" s="11">
        <f>SUM(M46:M52)</f>
        <v>3894.6699999999996</v>
      </c>
      <c r="N53" s="11">
        <f t="shared" si="4"/>
        <v>59.435021868447485</v>
      </c>
    </row>
    <row r="54" spans="1:14">
      <c r="A54" s="13">
        <v>47</v>
      </c>
      <c r="B54" s="8" t="s">
        <v>50</v>
      </c>
      <c r="C54" s="9">
        <v>2794.38</v>
      </c>
      <c r="D54" s="9">
        <v>261.85000000000002</v>
      </c>
      <c r="E54" s="9">
        <f t="shared" si="0"/>
        <v>9.3705938347683571</v>
      </c>
      <c r="F54" s="9">
        <v>533.44000000000005</v>
      </c>
      <c r="G54" s="9">
        <v>271.57</v>
      </c>
      <c r="H54" s="9">
        <f t="shared" si="1"/>
        <v>50.909193161367718</v>
      </c>
      <c r="I54" s="9">
        <v>379.68</v>
      </c>
      <c r="J54" s="9">
        <v>376.56</v>
      </c>
      <c r="K54" s="9">
        <f t="shared" si="2"/>
        <v>99.178255372945628</v>
      </c>
      <c r="L54" s="9">
        <f>C54+F54+I54</f>
        <v>3707.5</v>
      </c>
      <c r="M54" s="9">
        <f>D54+G54+J54</f>
        <v>909.98</v>
      </c>
      <c r="N54" s="9">
        <f t="shared" si="4"/>
        <v>24.544302090357384</v>
      </c>
    </row>
    <row r="55" spans="1:14" s="3" customFormat="1" ht="13.5">
      <c r="A55" s="10"/>
      <c r="B55" s="10" t="s">
        <v>51</v>
      </c>
      <c r="C55" s="11">
        <f>SUM(C54:C54)</f>
        <v>2794.38</v>
      </c>
      <c r="D55" s="11">
        <f>SUM(D54:D54)</f>
        <v>261.85000000000002</v>
      </c>
      <c r="E55" s="11">
        <f t="shared" si="0"/>
        <v>9.3705938347683571</v>
      </c>
      <c r="F55" s="11">
        <f>SUM(F54:F54)</f>
        <v>533.44000000000005</v>
      </c>
      <c r="G55" s="11">
        <f>SUM(G54:G54)</f>
        <v>271.57</v>
      </c>
      <c r="H55" s="11">
        <f t="shared" si="1"/>
        <v>50.909193161367718</v>
      </c>
      <c r="I55" s="11">
        <f>SUM(I54:I54)</f>
        <v>379.68</v>
      </c>
      <c r="J55" s="11">
        <f>SUM(J54:J54)</f>
        <v>376.56</v>
      </c>
      <c r="K55" s="11">
        <f t="shared" si="2"/>
        <v>99.178255372945628</v>
      </c>
      <c r="L55" s="11">
        <f>SUM(L54:L54)</f>
        <v>3707.5</v>
      </c>
      <c r="M55" s="11">
        <f>SUM(M54:M54)</f>
        <v>909.98</v>
      </c>
      <c r="N55" s="11">
        <f t="shared" si="4"/>
        <v>24.544302090357384</v>
      </c>
    </row>
    <row r="56" spans="1:14" s="3" customFormat="1">
      <c r="A56" s="8">
        <v>48</v>
      </c>
      <c r="B56" s="10" t="s">
        <v>52</v>
      </c>
      <c r="C56" s="11">
        <v>0</v>
      </c>
      <c r="D56" s="11">
        <v>0</v>
      </c>
      <c r="E56" s="9">
        <f t="shared" si="0"/>
        <v>0</v>
      </c>
      <c r="F56" s="11">
        <v>0</v>
      </c>
      <c r="G56" s="11">
        <v>0</v>
      </c>
      <c r="H56" s="9">
        <f t="shared" si="1"/>
        <v>0</v>
      </c>
      <c r="I56" s="11">
        <v>0</v>
      </c>
      <c r="J56" s="11">
        <v>0</v>
      </c>
      <c r="K56" s="9">
        <f t="shared" si="2"/>
        <v>0</v>
      </c>
      <c r="L56" s="9">
        <f t="shared" ref="L56:M63" si="7">C56+F56+I56</f>
        <v>0</v>
      </c>
      <c r="M56" s="9">
        <f t="shared" si="7"/>
        <v>0</v>
      </c>
      <c r="N56" s="9">
        <f t="shared" si="4"/>
        <v>0</v>
      </c>
    </row>
    <row r="57" spans="1:14" s="3" customFormat="1">
      <c r="A57" s="8">
        <v>49</v>
      </c>
      <c r="B57" s="10" t="s">
        <v>53</v>
      </c>
      <c r="C57" s="11">
        <v>0</v>
      </c>
      <c r="D57" s="11">
        <v>0</v>
      </c>
      <c r="E57" s="9">
        <f t="shared" si="0"/>
        <v>0</v>
      </c>
      <c r="F57" s="11">
        <v>0</v>
      </c>
      <c r="G57" s="11">
        <v>0</v>
      </c>
      <c r="H57" s="9">
        <f t="shared" si="1"/>
        <v>0</v>
      </c>
      <c r="I57" s="11">
        <v>0</v>
      </c>
      <c r="J57" s="11">
        <v>0</v>
      </c>
      <c r="K57" s="9">
        <f t="shared" si="2"/>
        <v>0</v>
      </c>
      <c r="L57" s="9">
        <f t="shared" si="7"/>
        <v>0</v>
      </c>
      <c r="M57" s="9">
        <f t="shared" si="7"/>
        <v>0</v>
      </c>
      <c r="N57" s="9">
        <f t="shared" si="4"/>
        <v>0</v>
      </c>
    </row>
    <row r="58" spans="1:14" s="3" customFormat="1">
      <c r="A58" s="8">
        <v>50</v>
      </c>
      <c r="B58" s="10" t="s">
        <v>54</v>
      </c>
      <c r="C58" s="11">
        <v>11</v>
      </c>
      <c r="D58" s="11">
        <v>0</v>
      </c>
      <c r="E58" s="9">
        <f t="shared" si="0"/>
        <v>0</v>
      </c>
      <c r="F58" s="11">
        <v>20</v>
      </c>
      <c r="G58" s="11">
        <v>0</v>
      </c>
      <c r="H58" s="9">
        <f t="shared" si="1"/>
        <v>0</v>
      </c>
      <c r="I58" s="11">
        <v>24</v>
      </c>
      <c r="J58" s="11">
        <v>0</v>
      </c>
      <c r="K58" s="9">
        <f t="shared" si="2"/>
        <v>0</v>
      </c>
      <c r="L58" s="9">
        <f t="shared" si="7"/>
        <v>55</v>
      </c>
      <c r="M58" s="9">
        <f t="shared" si="7"/>
        <v>0</v>
      </c>
      <c r="N58" s="9">
        <f t="shared" si="4"/>
        <v>0</v>
      </c>
    </row>
    <row r="59" spans="1:14" s="3" customFormat="1">
      <c r="A59" s="8">
        <v>51</v>
      </c>
      <c r="B59" s="10" t="s">
        <v>55</v>
      </c>
      <c r="C59" s="11">
        <v>0</v>
      </c>
      <c r="D59" s="11">
        <v>0</v>
      </c>
      <c r="E59" s="9">
        <f t="shared" si="0"/>
        <v>0</v>
      </c>
      <c r="F59" s="11">
        <v>0</v>
      </c>
      <c r="G59" s="11">
        <v>0</v>
      </c>
      <c r="H59" s="9">
        <f t="shared" si="1"/>
        <v>0</v>
      </c>
      <c r="I59" s="11">
        <v>0</v>
      </c>
      <c r="J59" s="11">
        <v>0</v>
      </c>
      <c r="K59" s="9">
        <f t="shared" si="2"/>
        <v>0</v>
      </c>
      <c r="L59" s="9">
        <f t="shared" si="7"/>
        <v>0</v>
      </c>
      <c r="M59" s="9">
        <f t="shared" si="7"/>
        <v>0</v>
      </c>
      <c r="N59" s="9">
        <f t="shared" si="4"/>
        <v>0</v>
      </c>
    </row>
    <row r="60" spans="1:14" s="3" customFormat="1">
      <c r="A60" s="8">
        <v>52</v>
      </c>
      <c r="B60" s="10" t="s">
        <v>56</v>
      </c>
      <c r="C60" s="11">
        <v>0</v>
      </c>
      <c r="D60" s="11">
        <v>0</v>
      </c>
      <c r="E60" s="9">
        <f t="shared" si="0"/>
        <v>0</v>
      </c>
      <c r="F60" s="11">
        <v>0</v>
      </c>
      <c r="G60" s="11">
        <v>0</v>
      </c>
      <c r="H60" s="9">
        <f t="shared" si="1"/>
        <v>0</v>
      </c>
      <c r="I60" s="11">
        <v>0</v>
      </c>
      <c r="J60" s="11">
        <v>0</v>
      </c>
      <c r="K60" s="9">
        <f t="shared" si="2"/>
        <v>0</v>
      </c>
      <c r="L60" s="9">
        <f t="shared" si="7"/>
        <v>0</v>
      </c>
      <c r="M60" s="9">
        <f t="shared" si="7"/>
        <v>0</v>
      </c>
      <c r="N60" s="9">
        <f t="shared" si="4"/>
        <v>0</v>
      </c>
    </row>
    <row r="61" spans="1:14" s="3" customFormat="1">
      <c r="A61" s="8">
        <v>53</v>
      </c>
      <c r="B61" s="10" t="s">
        <v>57</v>
      </c>
      <c r="C61" s="11">
        <v>0</v>
      </c>
      <c r="D61" s="11">
        <v>0</v>
      </c>
      <c r="E61" s="9">
        <f t="shared" si="0"/>
        <v>0</v>
      </c>
      <c r="F61" s="11">
        <v>0</v>
      </c>
      <c r="G61" s="11">
        <v>0</v>
      </c>
      <c r="H61" s="9">
        <f t="shared" si="1"/>
        <v>0</v>
      </c>
      <c r="I61" s="11">
        <v>0</v>
      </c>
      <c r="J61" s="11">
        <v>0</v>
      </c>
      <c r="K61" s="9">
        <f t="shared" si="2"/>
        <v>0</v>
      </c>
      <c r="L61" s="9">
        <f t="shared" si="7"/>
        <v>0</v>
      </c>
      <c r="M61" s="9">
        <f t="shared" si="7"/>
        <v>0</v>
      </c>
      <c r="N61" s="9">
        <f t="shared" si="4"/>
        <v>0</v>
      </c>
    </row>
    <row r="62" spans="1:14" s="3" customFormat="1">
      <c r="A62" s="8">
        <v>54</v>
      </c>
      <c r="B62" s="10" t="s">
        <v>58</v>
      </c>
      <c r="C62" s="11">
        <v>0</v>
      </c>
      <c r="D62" s="11">
        <v>0</v>
      </c>
      <c r="E62" s="9">
        <f t="shared" si="0"/>
        <v>0</v>
      </c>
      <c r="F62" s="11">
        <v>0</v>
      </c>
      <c r="G62" s="11">
        <v>0</v>
      </c>
      <c r="H62" s="9">
        <f t="shared" si="1"/>
        <v>0</v>
      </c>
      <c r="I62" s="11">
        <v>0</v>
      </c>
      <c r="J62" s="11">
        <v>0</v>
      </c>
      <c r="K62" s="9">
        <f t="shared" si="2"/>
        <v>0</v>
      </c>
      <c r="L62" s="9">
        <f t="shared" si="7"/>
        <v>0</v>
      </c>
      <c r="M62" s="9">
        <f t="shared" si="7"/>
        <v>0</v>
      </c>
      <c r="N62" s="9">
        <f t="shared" si="4"/>
        <v>0</v>
      </c>
    </row>
    <row r="63" spans="1:14" s="3" customFormat="1">
      <c r="A63" s="8">
        <v>55</v>
      </c>
      <c r="B63" s="10" t="s">
        <v>59</v>
      </c>
      <c r="C63" s="11">
        <v>0</v>
      </c>
      <c r="D63" s="11">
        <v>0</v>
      </c>
      <c r="E63" s="9">
        <f t="shared" si="0"/>
        <v>0</v>
      </c>
      <c r="F63" s="11">
        <v>0</v>
      </c>
      <c r="G63" s="11">
        <v>0</v>
      </c>
      <c r="H63" s="9">
        <f t="shared" si="1"/>
        <v>0</v>
      </c>
      <c r="I63" s="11">
        <v>0</v>
      </c>
      <c r="J63" s="11">
        <v>0</v>
      </c>
      <c r="K63" s="9">
        <f t="shared" si="2"/>
        <v>0</v>
      </c>
      <c r="L63" s="9">
        <f t="shared" si="7"/>
        <v>0</v>
      </c>
      <c r="M63" s="9">
        <f t="shared" si="7"/>
        <v>0</v>
      </c>
      <c r="N63" s="9">
        <f t="shared" si="4"/>
        <v>0</v>
      </c>
    </row>
    <row r="64" spans="1:14" s="3" customFormat="1" ht="13.5">
      <c r="A64" s="10"/>
      <c r="B64" s="10" t="s">
        <v>60</v>
      </c>
      <c r="C64" s="11">
        <f>SUM(C56:C63)</f>
        <v>11</v>
      </c>
      <c r="D64" s="11">
        <f>SUM(D56:D63)</f>
        <v>0</v>
      </c>
      <c r="E64" s="11">
        <f>IF(C64=0,0, D64/C64%)</f>
        <v>0</v>
      </c>
      <c r="F64" s="11">
        <f>SUM(F56:F63)</f>
        <v>20</v>
      </c>
      <c r="G64" s="11">
        <f>SUM(G56:G63)</f>
        <v>0</v>
      </c>
      <c r="H64" s="11">
        <f>IF(F64=0,0, G64/F64%)</f>
        <v>0</v>
      </c>
      <c r="I64" s="11">
        <f>SUM(I56:I63)</f>
        <v>24</v>
      </c>
      <c r="J64" s="11">
        <f>SUM(J56:J63)</f>
        <v>0</v>
      </c>
      <c r="K64" s="11">
        <f>IF(I64=0,0, J64/I64%)</f>
        <v>0</v>
      </c>
      <c r="L64" s="11">
        <f>SUM(L56:L63)</f>
        <v>55</v>
      </c>
      <c r="M64" s="11">
        <f>SUM(M56:M63)</f>
        <v>0</v>
      </c>
      <c r="N64" s="11">
        <f>IF(L64=0,0, M64/L64%)</f>
        <v>0</v>
      </c>
    </row>
    <row r="65" spans="1:14" s="3" customFormat="1" ht="13.5">
      <c r="A65" s="10"/>
      <c r="B65" s="10" t="s">
        <v>61</v>
      </c>
      <c r="C65" s="11">
        <f>SUM(C55,C53,C45,C27,C64)</f>
        <v>17820.78</v>
      </c>
      <c r="D65" s="11">
        <f>SUM(D55,D53,D45,D27,D64)</f>
        <v>9937.4752999999982</v>
      </c>
      <c r="E65" s="11">
        <f t="shared" si="0"/>
        <v>55.763413834860195</v>
      </c>
      <c r="F65" s="11">
        <f>SUM(F55,F53,F45,F27,F64)</f>
        <v>8319.3000000000011</v>
      </c>
      <c r="G65" s="11">
        <f>SUM(G55,G53,G45,G27,G64)</f>
        <v>9690.0748999999996</v>
      </c>
      <c r="H65" s="11">
        <f t="shared" si="1"/>
        <v>116.47704614570935</v>
      </c>
      <c r="I65" s="11">
        <f>SUM(I55,I53,I45,I27,I64)</f>
        <v>3298.89</v>
      </c>
      <c r="J65" s="11">
        <f>SUM(J55,J53,J45,J27,J64)</f>
        <v>2863.3110999999999</v>
      </c>
      <c r="K65" s="11">
        <f t="shared" si="2"/>
        <v>86.796198115123559</v>
      </c>
      <c r="L65" s="11">
        <f>SUM(L55,L53,L45,L27,L64)</f>
        <v>29438.97</v>
      </c>
      <c r="M65" s="11">
        <f>SUM(M55,M53,M45,M27,M64)</f>
        <v>22490.861300000004</v>
      </c>
      <c r="N65" s="11">
        <f t="shared" si="4"/>
        <v>76.398261556025915</v>
      </c>
    </row>
  </sheetData>
  <mergeCells count="8">
    <mergeCell ref="A2:J2"/>
    <mergeCell ref="K2:N2"/>
    <mergeCell ref="A3:A4"/>
    <mergeCell ref="B3:B4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ACHIVMENT MARCH 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2019-07-23T14:02:51Z</dcterms:modified>
</cp:coreProperties>
</file>