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20490" windowHeight="775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7" i="1" l="1"/>
  <c r="T67" i="1"/>
  <c r="T68" i="1" s="1"/>
  <c r="U68" i="1" s="1"/>
  <c r="S67" i="1"/>
  <c r="S68" i="1" s="1"/>
  <c r="R67" i="1"/>
  <c r="R68" i="1" s="1"/>
  <c r="O67" i="1"/>
  <c r="O68" i="1" s="1"/>
  <c r="P68" i="1" s="1"/>
  <c r="N67" i="1"/>
  <c r="N68" i="1" s="1"/>
  <c r="M67" i="1"/>
  <c r="M68" i="1" s="1"/>
  <c r="K67" i="1"/>
  <c r="J67" i="1"/>
  <c r="J68" i="1" s="1"/>
  <c r="K68" i="1" s="1"/>
  <c r="I67" i="1"/>
  <c r="I68" i="1" s="1"/>
  <c r="H67" i="1"/>
  <c r="H68" i="1" s="1"/>
  <c r="E67" i="1"/>
  <c r="F67" i="1" s="1"/>
  <c r="D67" i="1"/>
  <c r="D68" i="1" s="1"/>
  <c r="C67" i="1"/>
  <c r="C68" i="1" s="1"/>
  <c r="V66" i="1"/>
  <c r="U66" i="1"/>
  <c r="Q66" i="1"/>
  <c r="P66" i="1"/>
  <c r="L66" i="1"/>
  <c r="K66" i="1"/>
  <c r="G66" i="1"/>
  <c r="F66" i="1"/>
  <c r="U65" i="1"/>
  <c r="P65" i="1"/>
  <c r="K65" i="1"/>
  <c r="F65" i="1"/>
  <c r="U64" i="1"/>
  <c r="P64" i="1"/>
  <c r="K64" i="1"/>
  <c r="F64" i="1"/>
  <c r="U63" i="1"/>
  <c r="P63" i="1"/>
  <c r="K63" i="1"/>
  <c r="F63" i="1"/>
  <c r="U62" i="1"/>
  <c r="P62" i="1"/>
  <c r="K62" i="1"/>
  <c r="F62" i="1"/>
  <c r="U61" i="1"/>
  <c r="P61" i="1"/>
  <c r="K61" i="1"/>
  <c r="F61" i="1"/>
  <c r="U60" i="1"/>
  <c r="P60" i="1"/>
  <c r="K60" i="1"/>
  <c r="F60" i="1"/>
  <c r="V59" i="1"/>
  <c r="U59" i="1"/>
  <c r="Q59" i="1"/>
  <c r="P59" i="1"/>
  <c r="L59" i="1"/>
  <c r="K59" i="1"/>
  <c r="G59" i="1"/>
  <c r="F59" i="1"/>
  <c r="U58" i="1"/>
  <c r="T58" i="1"/>
  <c r="S58" i="1"/>
  <c r="R58" i="1"/>
  <c r="V58" i="1" s="1"/>
  <c r="O58" i="1"/>
  <c r="P58" i="1" s="1"/>
  <c r="N58" i="1"/>
  <c r="M58" i="1"/>
  <c r="Q58" i="1" s="1"/>
  <c r="K58" i="1"/>
  <c r="J58" i="1"/>
  <c r="I58" i="1"/>
  <c r="H58" i="1"/>
  <c r="L58" i="1" s="1"/>
  <c r="E58" i="1"/>
  <c r="F58" i="1" s="1"/>
  <c r="D58" i="1"/>
  <c r="C58" i="1"/>
  <c r="G58" i="1" s="1"/>
  <c r="V57" i="1"/>
  <c r="U57" i="1"/>
  <c r="Q57" i="1"/>
  <c r="P57" i="1"/>
  <c r="L57" i="1"/>
  <c r="K57" i="1"/>
  <c r="G57" i="1"/>
  <c r="F57" i="1"/>
  <c r="U56" i="1"/>
  <c r="T56" i="1"/>
  <c r="S56" i="1"/>
  <c r="R56" i="1"/>
  <c r="V56" i="1" s="1"/>
  <c r="O56" i="1"/>
  <c r="P56" i="1" s="1"/>
  <c r="N56" i="1"/>
  <c r="M56" i="1"/>
  <c r="Q56" i="1" s="1"/>
  <c r="K56" i="1"/>
  <c r="J56" i="1"/>
  <c r="I56" i="1"/>
  <c r="H56" i="1"/>
  <c r="L56" i="1" s="1"/>
  <c r="E56" i="1"/>
  <c r="F56" i="1" s="1"/>
  <c r="D56" i="1"/>
  <c r="C56" i="1"/>
  <c r="G56" i="1" s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U48" i="1"/>
  <c r="T48" i="1"/>
  <c r="S48" i="1"/>
  <c r="R48" i="1"/>
  <c r="V48" i="1" s="1"/>
  <c r="O48" i="1"/>
  <c r="P48" i="1" s="1"/>
  <c r="N48" i="1"/>
  <c r="M48" i="1"/>
  <c r="Q48" i="1" s="1"/>
  <c r="K48" i="1"/>
  <c r="J48" i="1"/>
  <c r="I48" i="1"/>
  <c r="H48" i="1"/>
  <c r="L48" i="1" s="1"/>
  <c r="E48" i="1"/>
  <c r="F48" i="1" s="1"/>
  <c r="D48" i="1"/>
  <c r="C48" i="1"/>
  <c r="G48" i="1" s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V43" i="1"/>
  <c r="U43" i="1"/>
  <c r="Q43" i="1"/>
  <c r="P43" i="1"/>
  <c r="L43" i="1"/>
  <c r="K43" i="1"/>
  <c r="G43" i="1"/>
  <c r="F43" i="1"/>
  <c r="V42" i="1"/>
  <c r="U42" i="1"/>
  <c r="Q42" i="1"/>
  <c r="P42" i="1"/>
  <c r="L42" i="1"/>
  <c r="K42" i="1"/>
  <c r="G42" i="1"/>
  <c r="F42" i="1"/>
  <c r="V41" i="1"/>
  <c r="U41" i="1"/>
  <c r="Q41" i="1"/>
  <c r="P41" i="1"/>
  <c r="L41" i="1"/>
  <c r="K41" i="1"/>
  <c r="G41" i="1"/>
  <c r="F41" i="1"/>
  <c r="V40" i="1"/>
  <c r="U40" i="1"/>
  <c r="Q40" i="1"/>
  <c r="P40" i="1"/>
  <c r="L40" i="1"/>
  <c r="K40" i="1"/>
  <c r="G40" i="1"/>
  <c r="F40" i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T30" i="1"/>
  <c r="U30" i="1" s="1"/>
  <c r="S30" i="1"/>
  <c r="R30" i="1"/>
  <c r="V30" i="1" s="1"/>
  <c r="O30" i="1"/>
  <c r="P30" i="1" s="1"/>
  <c r="N30" i="1"/>
  <c r="M30" i="1"/>
  <c r="Q30" i="1" s="1"/>
  <c r="K30" i="1"/>
  <c r="J30" i="1"/>
  <c r="I30" i="1"/>
  <c r="H30" i="1"/>
  <c r="L30" i="1" s="1"/>
  <c r="E30" i="1"/>
  <c r="D30" i="1"/>
  <c r="C30" i="1"/>
  <c r="F30" i="1" s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O7" i="1"/>
  <c r="N7" i="1"/>
  <c r="J7" i="1"/>
  <c r="I7" i="1"/>
  <c r="U6" i="1"/>
  <c r="T6" i="1"/>
  <c r="S6" i="1"/>
  <c r="S7" i="1" s="1"/>
  <c r="R6" i="1"/>
  <c r="R7" i="1" s="1"/>
  <c r="P6" i="1"/>
  <c r="O6" i="1"/>
  <c r="N6" i="1"/>
  <c r="M6" i="1"/>
  <c r="M7" i="1" s="1"/>
  <c r="K6" i="1"/>
  <c r="J6" i="1"/>
  <c r="I6" i="1"/>
  <c r="H6" i="1"/>
  <c r="H7" i="1" s="1"/>
  <c r="F6" i="1"/>
  <c r="E6" i="1"/>
  <c r="E7" i="1" s="1"/>
  <c r="D6" i="1"/>
  <c r="D7" i="1" s="1"/>
  <c r="C6" i="1"/>
  <c r="C7" i="1" s="1"/>
  <c r="A3" i="1"/>
  <c r="V68" i="1" l="1"/>
  <c r="L68" i="1"/>
  <c r="Q68" i="1"/>
  <c r="G68" i="1"/>
  <c r="G30" i="1"/>
  <c r="L67" i="1"/>
  <c r="P67" i="1"/>
  <c r="G67" i="1"/>
  <c r="Q67" i="1"/>
  <c r="E68" i="1"/>
  <c r="F68" i="1" s="1"/>
  <c r="V67" i="1"/>
</calcChain>
</file>

<file path=xl/sharedStrings.xml><?xml version="1.0" encoding="utf-8"?>
<sst xmlns="http://schemas.openxmlformats.org/spreadsheetml/2006/main" count="78" uniqueCount="72">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</sst>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MARCH 2020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A1" t="str">
            <v>AS ON 31ST MAR'19</v>
          </cell>
          <cell r="B1" t="str">
            <v>AS ON 31ST Dec'19</v>
          </cell>
          <cell r="C1" t="str">
            <v>AS ON 31ST MAR'20</v>
          </cell>
          <cell r="D1" t="str">
            <v>2019-20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abSelected="1" workbookViewId="0">
      <selection sqref="A1:XFD1048576"/>
    </sheetView>
  </sheetViews>
  <sheetFormatPr defaultRowHeight="15" x14ac:dyDescent="0.25"/>
  <cols>
    <col min="1" max="1" width="5.7109375" style="19" customWidth="1"/>
    <col min="2" max="2" width="32.85546875" style="19" customWidth="1"/>
    <col min="3" max="3" width="12.5703125" style="19" customWidth="1"/>
    <col min="4" max="5" width="10.5703125" style="19" customWidth="1"/>
    <col min="6" max="6" width="10.5703125" style="25" customWidth="1"/>
    <col min="7" max="7" width="10.5703125" style="26" customWidth="1"/>
    <col min="8" max="8" width="11.5703125" style="19" customWidth="1"/>
    <col min="9" max="10" width="10.5703125" style="19" customWidth="1"/>
    <col min="11" max="12" width="10.5703125" style="26" customWidth="1"/>
    <col min="13" max="13" width="12.28515625" style="19" customWidth="1"/>
    <col min="14" max="15" width="11.85546875" style="19" customWidth="1"/>
    <col min="16" max="17" width="10.5703125" style="19" customWidth="1"/>
    <col min="18" max="18" width="12.42578125" style="19" customWidth="1"/>
    <col min="19" max="22" width="10.5703125" style="19" customWidth="1"/>
    <col min="23" max="230" width="9.140625" style="19" customWidth="1"/>
    <col min="231" max="16384" width="9.140625" style="19"/>
  </cols>
  <sheetData>
    <row r="1" spans="1:22" s="2" customForma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2" customFormat="1" ht="15.75" x14ac:dyDescent="0.25">
      <c r="A3" s="4" t="str">
        <f>[1]T1M!C2</f>
        <v>DATA FOR THE YEAR ENDED MARCH 2020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6" customFormat="1" ht="18" x14ac:dyDescent="0.25">
      <c r="A4" s="5"/>
      <c r="T4" s="7" t="s">
        <v>2</v>
      </c>
      <c r="U4" s="7"/>
      <c r="V4" s="7"/>
    </row>
    <row r="5" spans="1:22" s="6" customFormat="1" ht="12.75" x14ac:dyDescent="0.25">
      <c r="A5" s="8" t="s">
        <v>3</v>
      </c>
      <c r="B5" s="8" t="s">
        <v>4</v>
      </c>
      <c r="C5" s="9" t="s">
        <v>5</v>
      </c>
      <c r="D5" s="9"/>
      <c r="E5" s="9"/>
      <c r="F5" s="9"/>
      <c r="G5" s="9"/>
      <c r="H5" s="9" t="s">
        <v>6</v>
      </c>
      <c r="I5" s="9"/>
      <c r="J5" s="9"/>
      <c r="K5" s="9"/>
      <c r="L5" s="9"/>
      <c r="M5" s="9" t="s">
        <v>7</v>
      </c>
      <c r="N5" s="9"/>
      <c r="O5" s="9"/>
      <c r="P5" s="9"/>
      <c r="Q5" s="9"/>
      <c r="R5" s="9" t="s">
        <v>8</v>
      </c>
      <c r="S5" s="9"/>
      <c r="T5" s="9"/>
      <c r="U5" s="9"/>
      <c r="V5" s="9"/>
    </row>
    <row r="6" spans="1:22" s="6" customFormat="1" ht="38.25" x14ac:dyDescent="0.25">
      <c r="A6" s="8"/>
      <c r="B6" s="8"/>
      <c r="C6" s="10" t="str">
        <f>[1]AsOn!A1</f>
        <v>AS ON 31ST MAR'19</v>
      </c>
      <c r="D6" s="10" t="str">
        <f>[1]AsOn!B1</f>
        <v>AS ON 31ST Dec'19</v>
      </c>
      <c r="E6" s="10" t="str">
        <f>[1]AsOn!C1</f>
        <v>AS ON 31ST MAR'20</v>
      </c>
      <c r="F6" s="8" t="str">
        <f>"GROWTH DURING THE YEAR " &amp;[1]AsOn!D1</f>
        <v>GROWTH DURING THE YEAR 2019-20</v>
      </c>
      <c r="G6" s="8"/>
      <c r="H6" s="10" t="str">
        <f>[1]AsOn!A1</f>
        <v>AS ON 31ST MAR'19</v>
      </c>
      <c r="I6" s="10" t="str">
        <f>[1]AsOn!B1</f>
        <v>AS ON 31ST Dec'19</v>
      </c>
      <c r="J6" s="10" t="str">
        <f>[1]AsOn!C1</f>
        <v>AS ON 31ST MAR'20</v>
      </c>
      <c r="K6" s="8" t="str">
        <f>"GROWTH DURING THE YEAR " &amp;[1]AsOn!D1</f>
        <v>GROWTH DURING THE YEAR 2019-20</v>
      </c>
      <c r="L6" s="8"/>
      <c r="M6" s="10" t="str">
        <f>[1]AsOn!A1</f>
        <v>AS ON 31ST MAR'19</v>
      </c>
      <c r="N6" s="10" t="str">
        <f>[1]AsOn!B1</f>
        <v>AS ON 31ST Dec'19</v>
      </c>
      <c r="O6" s="10" t="str">
        <f>[1]AsOn!C1</f>
        <v>AS ON 31ST MAR'20</v>
      </c>
      <c r="P6" s="8" t="str">
        <f>"GROWTH DURING THE YEAR " &amp;[1]AsOn!D1</f>
        <v>GROWTH DURING THE YEAR 2019-20</v>
      </c>
      <c r="Q6" s="8"/>
      <c r="R6" s="10" t="str">
        <f>[1]AsOn!A1</f>
        <v>AS ON 31ST MAR'19</v>
      </c>
      <c r="S6" s="10" t="str">
        <f>[1]AsOn!B1</f>
        <v>AS ON 31ST Dec'19</v>
      </c>
      <c r="T6" s="10" t="str">
        <f>[1]AsOn!C1</f>
        <v>AS ON 31ST MAR'20</v>
      </c>
      <c r="U6" s="8" t="str">
        <f>"GROWTH DURING THE YEAR " &amp;[1]AsOn!D1</f>
        <v>GROWTH DURING THE YEAR 2019-20</v>
      </c>
      <c r="V6" s="8"/>
    </row>
    <row r="7" spans="1:22" s="6" customFormat="1" ht="12.75" x14ac:dyDescent="0.25">
      <c r="A7" s="11"/>
      <c r="B7" s="11"/>
      <c r="C7" s="12" t="str">
        <f>RIGHT(C6,7)</f>
        <v xml:space="preserve"> MAR'19</v>
      </c>
      <c r="D7" s="12" t="str">
        <f t="shared" ref="D7:E7" si="0">RIGHT(D6,7)</f>
        <v xml:space="preserve"> Dec'19</v>
      </c>
      <c r="E7" s="12" t="str">
        <f t="shared" si="0"/>
        <v xml:space="preserve"> MAR'20</v>
      </c>
      <c r="F7" s="13" t="s">
        <v>9</v>
      </c>
      <c r="G7" s="14" t="s">
        <v>10</v>
      </c>
      <c r="H7" s="12" t="str">
        <f>RIGHT(H6,7)</f>
        <v xml:space="preserve"> MAR'19</v>
      </c>
      <c r="I7" s="12" t="str">
        <f t="shared" ref="I7:J7" si="1">RIGHT(I6,7)</f>
        <v xml:space="preserve"> Dec'19</v>
      </c>
      <c r="J7" s="12" t="str">
        <f t="shared" si="1"/>
        <v xml:space="preserve"> MAR'20</v>
      </c>
      <c r="K7" s="14" t="s">
        <v>9</v>
      </c>
      <c r="L7" s="14" t="s">
        <v>10</v>
      </c>
      <c r="M7" s="12" t="str">
        <f>RIGHT(M6,7)</f>
        <v xml:space="preserve"> MAR'19</v>
      </c>
      <c r="N7" s="12" t="str">
        <f t="shared" ref="N7:O7" si="2">RIGHT(N6,7)</f>
        <v xml:space="preserve"> Dec'19</v>
      </c>
      <c r="O7" s="12" t="str">
        <f t="shared" si="2"/>
        <v xml:space="preserve"> MAR'20</v>
      </c>
      <c r="P7" s="14" t="s">
        <v>9</v>
      </c>
      <c r="Q7" s="14" t="s">
        <v>10</v>
      </c>
      <c r="R7" s="12" t="str">
        <f>RIGHT(R6,7)</f>
        <v xml:space="preserve"> MAR'19</v>
      </c>
      <c r="S7" s="12" t="str">
        <f t="shared" ref="S7:T7" si="3">RIGHT(S6,7)</f>
        <v xml:space="preserve"> Dec'19</v>
      </c>
      <c r="T7" s="12" t="str">
        <f t="shared" si="3"/>
        <v xml:space="preserve"> MAR'20</v>
      </c>
      <c r="U7" s="14" t="s">
        <v>9</v>
      </c>
      <c r="V7" s="14" t="s">
        <v>10</v>
      </c>
    </row>
    <row r="8" spans="1:22" x14ac:dyDescent="0.25">
      <c r="A8" s="15">
        <v>1</v>
      </c>
      <c r="B8" s="15" t="s">
        <v>11</v>
      </c>
      <c r="C8" s="16">
        <v>19</v>
      </c>
      <c r="D8" s="16">
        <v>19</v>
      </c>
      <c r="E8" s="16">
        <v>19</v>
      </c>
      <c r="F8" s="17">
        <f>+(E8-C8)</f>
        <v>0</v>
      </c>
      <c r="G8" s="18">
        <f>IF(C8=0,"",(E8-C8)/C8*100)</f>
        <v>0</v>
      </c>
      <c r="H8" s="16">
        <v>13</v>
      </c>
      <c r="I8" s="16">
        <v>13</v>
      </c>
      <c r="J8" s="16">
        <v>13</v>
      </c>
      <c r="K8" s="17">
        <f>+(J8-H8)</f>
        <v>0</v>
      </c>
      <c r="L8" s="18">
        <f>IF(H8=0,"",(J8-H8)/H8*100)</f>
        <v>0</v>
      </c>
      <c r="M8" s="16">
        <v>17</v>
      </c>
      <c r="N8" s="16">
        <v>17</v>
      </c>
      <c r="O8" s="16">
        <v>17</v>
      </c>
      <c r="P8" s="17">
        <f>+(O8-M8)</f>
        <v>0</v>
      </c>
      <c r="Q8" s="18">
        <f>IF(M8=0,"",(O8-M8)/M8*100)</f>
        <v>0</v>
      </c>
      <c r="R8" s="16">
        <v>49</v>
      </c>
      <c r="S8" s="16">
        <v>49</v>
      </c>
      <c r="T8" s="16">
        <v>49</v>
      </c>
      <c r="U8" s="17">
        <f>+(T8-R8)</f>
        <v>0</v>
      </c>
      <c r="V8" s="18">
        <f>IF(R8=0,"",(T8-R8)/R8*100)</f>
        <v>0</v>
      </c>
    </row>
    <row r="9" spans="1:22" x14ac:dyDescent="0.25">
      <c r="A9" s="15">
        <v>2</v>
      </c>
      <c r="B9" s="15" t="s">
        <v>12</v>
      </c>
      <c r="C9" s="16">
        <v>2</v>
      </c>
      <c r="D9" s="16">
        <v>2</v>
      </c>
      <c r="E9" s="16">
        <v>2</v>
      </c>
      <c r="F9" s="17">
        <f t="shared" ref="F9:F68" si="4">+(E9-C9)</f>
        <v>0</v>
      </c>
      <c r="G9" s="18">
        <f t="shared" ref="G9:G68" si="5">IF(C9=0,"",(E9-C9)/C9*100)</f>
        <v>0</v>
      </c>
      <c r="H9" s="16">
        <v>11</v>
      </c>
      <c r="I9" s="16">
        <v>11</v>
      </c>
      <c r="J9" s="16">
        <v>11</v>
      </c>
      <c r="K9" s="17">
        <f t="shared" ref="K9:K68" si="6">+(J9-H9)</f>
        <v>0</v>
      </c>
      <c r="L9" s="18">
        <f t="shared" ref="L9:L68" si="7">IF(H9=0,"",(J9-H9)/H9*100)</f>
        <v>0</v>
      </c>
      <c r="M9" s="16">
        <v>17</v>
      </c>
      <c r="N9" s="16">
        <v>17</v>
      </c>
      <c r="O9" s="16">
        <v>17</v>
      </c>
      <c r="P9" s="17">
        <f t="shared" ref="P9:P68" si="8">+(O9-M9)</f>
        <v>0</v>
      </c>
      <c r="Q9" s="18">
        <f t="shared" ref="Q9:Q68" si="9">IF(M9=0,"",(O9-M9)/M9*100)</f>
        <v>0</v>
      </c>
      <c r="R9" s="16">
        <v>30</v>
      </c>
      <c r="S9" s="16">
        <v>30</v>
      </c>
      <c r="T9" s="16">
        <v>30</v>
      </c>
      <c r="U9" s="17">
        <f t="shared" ref="U9:U68" si="10">+(T9-R9)</f>
        <v>0</v>
      </c>
      <c r="V9" s="18">
        <f t="shared" ref="V9:V68" si="11">IF(R9=0,"",(T9-R9)/R9*100)</f>
        <v>0</v>
      </c>
    </row>
    <row r="10" spans="1:22" x14ac:dyDescent="0.25">
      <c r="A10" s="15">
        <v>3</v>
      </c>
      <c r="B10" s="14" t="s">
        <v>13</v>
      </c>
      <c r="C10" s="16">
        <v>26</v>
      </c>
      <c r="D10" s="16">
        <v>84</v>
      </c>
      <c r="E10" s="16">
        <v>84</v>
      </c>
      <c r="F10" s="17">
        <f t="shared" si="4"/>
        <v>58</v>
      </c>
      <c r="G10" s="18">
        <f t="shared" si="5"/>
        <v>223.07692307692309</v>
      </c>
      <c r="H10" s="16">
        <v>32</v>
      </c>
      <c r="I10" s="16">
        <v>72</v>
      </c>
      <c r="J10" s="16">
        <v>74</v>
      </c>
      <c r="K10" s="17">
        <f t="shared" si="6"/>
        <v>42</v>
      </c>
      <c r="L10" s="18">
        <f t="shared" si="7"/>
        <v>131.25</v>
      </c>
      <c r="M10" s="16">
        <v>35</v>
      </c>
      <c r="N10" s="16">
        <v>80</v>
      </c>
      <c r="O10" s="16">
        <v>81</v>
      </c>
      <c r="P10" s="17">
        <f t="shared" si="8"/>
        <v>46</v>
      </c>
      <c r="Q10" s="18">
        <f t="shared" si="9"/>
        <v>131.42857142857142</v>
      </c>
      <c r="R10" s="16">
        <v>93</v>
      </c>
      <c r="S10" s="16">
        <v>236</v>
      </c>
      <c r="T10" s="16">
        <v>239</v>
      </c>
      <c r="U10" s="17">
        <f t="shared" si="10"/>
        <v>146</v>
      </c>
      <c r="V10" s="18">
        <f t="shared" si="11"/>
        <v>156.98924731182794</v>
      </c>
    </row>
    <row r="11" spans="1:22" x14ac:dyDescent="0.25">
      <c r="A11" s="15">
        <v>4</v>
      </c>
      <c r="B11" s="15" t="s">
        <v>14</v>
      </c>
      <c r="C11" s="16">
        <v>19</v>
      </c>
      <c r="D11" s="16">
        <v>19</v>
      </c>
      <c r="E11" s="16">
        <v>19</v>
      </c>
      <c r="F11" s="17">
        <f t="shared" si="4"/>
        <v>0</v>
      </c>
      <c r="G11" s="18">
        <f t="shared" si="5"/>
        <v>0</v>
      </c>
      <c r="H11" s="16">
        <v>22</v>
      </c>
      <c r="I11" s="16">
        <v>22</v>
      </c>
      <c r="J11" s="16">
        <v>22</v>
      </c>
      <c r="K11" s="17">
        <f t="shared" si="6"/>
        <v>0</v>
      </c>
      <c r="L11" s="18">
        <f t="shared" si="7"/>
        <v>0</v>
      </c>
      <c r="M11" s="16">
        <v>20</v>
      </c>
      <c r="N11" s="16">
        <v>20</v>
      </c>
      <c r="O11" s="16">
        <v>20</v>
      </c>
      <c r="P11" s="17">
        <f t="shared" si="8"/>
        <v>0</v>
      </c>
      <c r="Q11" s="18">
        <f t="shared" si="9"/>
        <v>0</v>
      </c>
      <c r="R11" s="16">
        <v>61</v>
      </c>
      <c r="S11" s="16">
        <v>61</v>
      </c>
      <c r="T11" s="16">
        <v>61</v>
      </c>
      <c r="U11" s="17">
        <f t="shared" si="10"/>
        <v>0</v>
      </c>
      <c r="V11" s="18">
        <f t="shared" si="11"/>
        <v>0</v>
      </c>
    </row>
    <row r="12" spans="1:22" x14ac:dyDescent="0.25">
      <c r="A12" s="15">
        <v>5</v>
      </c>
      <c r="B12" s="15" t="s">
        <v>15</v>
      </c>
      <c r="C12" s="16">
        <v>19</v>
      </c>
      <c r="D12" s="16">
        <v>19</v>
      </c>
      <c r="E12" s="16">
        <v>19</v>
      </c>
      <c r="F12" s="17">
        <f t="shared" si="4"/>
        <v>0</v>
      </c>
      <c r="G12" s="18">
        <f t="shared" si="5"/>
        <v>0</v>
      </c>
      <c r="H12" s="16">
        <v>6</v>
      </c>
      <c r="I12" s="16">
        <v>6</v>
      </c>
      <c r="J12" s="16">
        <v>6</v>
      </c>
      <c r="K12" s="17">
        <f t="shared" si="6"/>
        <v>0</v>
      </c>
      <c r="L12" s="18">
        <f t="shared" si="7"/>
        <v>0</v>
      </c>
      <c r="M12" s="16">
        <v>11</v>
      </c>
      <c r="N12" s="16">
        <v>11</v>
      </c>
      <c r="O12" s="16">
        <v>11</v>
      </c>
      <c r="P12" s="17">
        <f t="shared" si="8"/>
        <v>0</v>
      </c>
      <c r="Q12" s="18">
        <f t="shared" si="9"/>
        <v>0</v>
      </c>
      <c r="R12" s="16">
        <v>36</v>
      </c>
      <c r="S12" s="16">
        <v>36</v>
      </c>
      <c r="T12" s="16">
        <v>36</v>
      </c>
      <c r="U12" s="17">
        <f t="shared" si="10"/>
        <v>0</v>
      </c>
      <c r="V12" s="18">
        <f t="shared" si="11"/>
        <v>0</v>
      </c>
    </row>
    <row r="13" spans="1:22" x14ac:dyDescent="0.25">
      <c r="A13" s="15">
        <v>6</v>
      </c>
      <c r="B13" s="15" t="s">
        <v>16</v>
      </c>
      <c r="C13" s="16">
        <v>18</v>
      </c>
      <c r="D13" s="16">
        <v>18</v>
      </c>
      <c r="E13" s="16">
        <v>18</v>
      </c>
      <c r="F13" s="17">
        <f t="shared" si="4"/>
        <v>0</v>
      </c>
      <c r="G13" s="18">
        <f t="shared" si="5"/>
        <v>0</v>
      </c>
      <c r="H13" s="16">
        <v>31</v>
      </c>
      <c r="I13" s="16">
        <v>31</v>
      </c>
      <c r="J13" s="16">
        <v>31</v>
      </c>
      <c r="K13" s="17">
        <f t="shared" si="6"/>
        <v>0</v>
      </c>
      <c r="L13" s="18">
        <f t="shared" si="7"/>
        <v>0</v>
      </c>
      <c r="M13" s="16">
        <v>38</v>
      </c>
      <c r="N13" s="16">
        <v>38</v>
      </c>
      <c r="O13" s="16">
        <v>38</v>
      </c>
      <c r="P13" s="17">
        <f t="shared" si="8"/>
        <v>0</v>
      </c>
      <c r="Q13" s="18">
        <f t="shared" si="9"/>
        <v>0</v>
      </c>
      <c r="R13" s="16">
        <v>87</v>
      </c>
      <c r="S13" s="16">
        <v>87</v>
      </c>
      <c r="T13" s="16">
        <v>87</v>
      </c>
      <c r="U13" s="17">
        <f t="shared" si="10"/>
        <v>0</v>
      </c>
      <c r="V13" s="18">
        <f t="shared" si="11"/>
        <v>0</v>
      </c>
    </row>
    <row r="14" spans="1:22" x14ac:dyDescent="0.25">
      <c r="A14" s="15">
        <v>7</v>
      </c>
      <c r="B14" s="15" t="s">
        <v>17</v>
      </c>
      <c r="C14" s="17">
        <v>60</v>
      </c>
      <c r="D14" s="16">
        <v>60</v>
      </c>
      <c r="E14" s="16">
        <v>60</v>
      </c>
      <c r="F14" s="17">
        <f t="shared" si="4"/>
        <v>0</v>
      </c>
      <c r="G14" s="18">
        <f t="shared" si="5"/>
        <v>0</v>
      </c>
      <c r="H14" s="16">
        <v>36</v>
      </c>
      <c r="I14" s="16">
        <v>36</v>
      </c>
      <c r="J14" s="16">
        <v>36</v>
      </c>
      <c r="K14" s="17">
        <f t="shared" si="6"/>
        <v>0</v>
      </c>
      <c r="L14" s="18">
        <f t="shared" si="7"/>
        <v>0</v>
      </c>
      <c r="M14" s="16">
        <v>23</v>
      </c>
      <c r="N14" s="16">
        <v>23</v>
      </c>
      <c r="O14" s="16">
        <v>23</v>
      </c>
      <c r="P14" s="17">
        <f t="shared" si="8"/>
        <v>0</v>
      </c>
      <c r="Q14" s="18">
        <f t="shared" si="9"/>
        <v>0</v>
      </c>
      <c r="R14" s="16">
        <v>119</v>
      </c>
      <c r="S14" s="16">
        <v>119</v>
      </c>
      <c r="T14" s="16">
        <v>119</v>
      </c>
      <c r="U14" s="17">
        <f t="shared" si="10"/>
        <v>0</v>
      </c>
      <c r="V14" s="18">
        <f t="shared" si="11"/>
        <v>0</v>
      </c>
    </row>
    <row r="15" spans="1:22" x14ac:dyDescent="0.25">
      <c r="A15" s="15">
        <v>8</v>
      </c>
      <c r="B15" s="15" t="s">
        <v>18</v>
      </c>
      <c r="C15" s="16">
        <v>1</v>
      </c>
      <c r="D15" s="16">
        <v>1</v>
      </c>
      <c r="E15" s="16">
        <v>1</v>
      </c>
      <c r="F15" s="17">
        <f t="shared" si="4"/>
        <v>0</v>
      </c>
      <c r="G15" s="18">
        <f t="shared" si="5"/>
        <v>0</v>
      </c>
      <c r="H15" s="16">
        <v>14</v>
      </c>
      <c r="I15" s="16">
        <v>12</v>
      </c>
      <c r="J15" s="16">
        <v>12</v>
      </c>
      <c r="K15" s="17">
        <f t="shared" si="6"/>
        <v>-2</v>
      </c>
      <c r="L15" s="18">
        <f t="shared" si="7"/>
        <v>-14.285714285714285</v>
      </c>
      <c r="M15" s="16">
        <v>12</v>
      </c>
      <c r="N15" s="16">
        <v>14</v>
      </c>
      <c r="O15" s="16">
        <v>14</v>
      </c>
      <c r="P15" s="17">
        <f t="shared" si="8"/>
        <v>2</v>
      </c>
      <c r="Q15" s="18">
        <f t="shared" si="9"/>
        <v>16.666666666666664</v>
      </c>
      <c r="R15" s="16">
        <v>27</v>
      </c>
      <c r="S15" s="16">
        <v>27</v>
      </c>
      <c r="T15" s="16">
        <v>27</v>
      </c>
      <c r="U15" s="17">
        <f t="shared" si="10"/>
        <v>0</v>
      </c>
      <c r="V15" s="18">
        <f t="shared" si="11"/>
        <v>0</v>
      </c>
    </row>
    <row r="16" spans="1:22" x14ac:dyDescent="0.25">
      <c r="A16" s="15">
        <v>9</v>
      </c>
      <c r="B16" s="15" t="s">
        <v>19</v>
      </c>
      <c r="C16" s="16">
        <v>58</v>
      </c>
      <c r="D16" s="16">
        <v>0</v>
      </c>
      <c r="E16" s="16">
        <v>0</v>
      </c>
      <c r="F16" s="17">
        <f t="shared" si="4"/>
        <v>-58</v>
      </c>
      <c r="G16" s="18">
        <f t="shared" si="5"/>
        <v>-100</v>
      </c>
      <c r="H16" s="16">
        <v>29</v>
      </c>
      <c r="I16" s="16">
        <v>0</v>
      </c>
      <c r="J16" s="16">
        <v>0</v>
      </c>
      <c r="K16" s="17">
        <f t="shared" si="6"/>
        <v>-29</v>
      </c>
      <c r="L16" s="18">
        <f t="shared" si="7"/>
        <v>-100</v>
      </c>
      <c r="M16" s="16">
        <v>29</v>
      </c>
      <c r="N16" s="16">
        <v>0</v>
      </c>
      <c r="O16" s="16">
        <v>0</v>
      </c>
      <c r="P16" s="17">
        <f t="shared" si="8"/>
        <v>-29</v>
      </c>
      <c r="Q16" s="18">
        <f t="shared" si="9"/>
        <v>-100</v>
      </c>
      <c r="R16" s="16">
        <v>116</v>
      </c>
      <c r="S16" s="16">
        <v>0</v>
      </c>
      <c r="T16" s="16">
        <v>0</v>
      </c>
      <c r="U16" s="17">
        <f t="shared" si="10"/>
        <v>-116</v>
      </c>
      <c r="V16" s="18">
        <f t="shared" si="11"/>
        <v>-100</v>
      </c>
    </row>
    <row r="17" spans="1:22" x14ac:dyDescent="0.25">
      <c r="A17" s="15">
        <v>10</v>
      </c>
      <c r="B17" s="15" t="s">
        <v>20</v>
      </c>
      <c r="C17" s="16">
        <v>22</v>
      </c>
      <c r="D17" s="16">
        <v>22</v>
      </c>
      <c r="E17" s="16">
        <v>22</v>
      </c>
      <c r="F17" s="17">
        <f t="shared" si="4"/>
        <v>0</v>
      </c>
      <c r="G17" s="18">
        <f t="shared" si="5"/>
        <v>0</v>
      </c>
      <c r="H17" s="16">
        <v>25</v>
      </c>
      <c r="I17" s="16">
        <v>25</v>
      </c>
      <c r="J17" s="16">
        <v>25</v>
      </c>
      <c r="K17" s="17">
        <f t="shared" si="6"/>
        <v>0</v>
      </c>
      <c r="L17" s="18">
        <f t="shared" si="7"/>
        <v>0</v>
      </c>
      <c r="M17" s="16">
        <v>22</v>
      </c>
      <c r="N17" s="16">
        <v>22</v>
      </c>
      <c r="O17" s="16">
        <v>22</v>
      </c>
      <c r="P17" s="17">
        <f t="shared" si="8"/>
        <v>0</v>
      </c>
      <c r="Q17" s="18">
        <f t="shared" si="9"/>
        <v>0</v>
      </c>
      <c r="R17" s="16">
        <v>69</v>
      </c>
      <c r="S17" s="16">
        <v>69</v>
      </c>
      <c r="T17" s="16">
        <v>69</v>
      </c>
      <c r="U17" s="17">
        <f t="shared" si="10"/>
        <v>0</v>
      </c>
      <c r="V17" s="18">
        <f t="shared" si="11"/>
        <v>0</v>
      </c>
    </row>
    <row r="18" spans="1:22" x14ac:dyDescent="0.25">
      <c r="A18" s="15">
        <v>11</v>
      </c>
      <c r="B18" s="15" t="s">
        <v>21</v>
      </c>
      <c r="C18" s="16">
        <v>6</v>
      </c>
      <c r="D18" s="16">
        <v>6</v>
      </c>
      <c r="E18" s="16">
        <v>6</v>
      </c>
      <c r="F18" s="17">
        <f t="shared" si="4"/>
        <v>0</v>
      </c>
      <c r="G18" s="18">
        <f t="shared" si="5"/>
        <v>0</v>
      </c>
      <c r="H18" s="16">
        <v>1</v>
      </c>
      <c r="I18" s="16">
        <v>1</v>
      </c>
      <c r="J18" s="16">
        <v>1</v>
      </c>
      <c r="K18" s="17">
        <f t="shared" si="6"/>
        <v>0</v>
      </c>
      <c r="L18" s="18">
        <f t="shared" si="7"/>
        <v>0</v>
      </c>
      <c r="M18" s="16">
        <v>10</v>
      </c>
      <c r="N18" s="16">
        <v>10</v>
      </c>
      <c r="O18" s="16">
        <v>10</v>
      </c>
      <c r="P18" s="17">
        <f t="shared" si="8"/>
        <v>0</v>
      </c>
      <c r="Q18" s="18">
        <f t="shared" si="9"/>
        <v>0</v>
      </c>
      <c r="R18" s="16">
        <v>17</v>
      </c>
      <c r="S18" s="16">
        <v>17</v>
      </c>
      <c r="T18" s="16">
        <v>17</v>
      </c>
      <c r="U18" s="17">
        <f t="shared" si="10"/>
        <v>0</v>
      </c>
      <c r="V18" s="18">
        <f t="shared" si="11"/>
        <v>0</v>
      </c>
    </row>
    <row r="19" spans="1:22" x14ac:dyDescent="0.25">
      <c r="A19" s="15">
        <v>12</v>
      </c>
      <c r="B19" s="15" t="s">
        <v>22</v>
      </c>
      <c r="C19" s="16">
        <v>18</v>
      </c>
      <c r="D19" s="16">
        <v>18</v>
      </c>
      <c r="E19" s="16">
        <v>18</v>
      </c>
      <c r="F19" s="17">
        <f t="shared" si="4"/>
        <v>0</v>
      </c>
      <c r="G19" s="18">
        <f t="shared" si="5"/>
        <v>0</v>
      </c>
      <c r="H19" s="16">
        <v>13</v>
      </c>
      <c r="I19" s="16">
        <v>13</v>
      </c>
      <c r="J19" s="16">
        <v>13</v>
      </c>
      <c r="K19" s="17">
        <f t="shared" si="6"/>
        <v>0</v>
      </c>
      <c r="L19" s="18">
        <f t="shared" si="7"/>
        <v>0</v>
      </c>
      <c r="M19" s="16">
        <v>16</v>
      </c>
      <c r="N19" s="16">
        <v>15</v>
      </c>
      <c r="O19" s="16">
        <v>15</v>
      </c>
      <c r="P19" s="17">
        <f t="shared" si="8"/>
        <v>-1</v>
      </c>
      <c r="Q19" s="18">
        <f t="shared" si="9"/>
        <v>-6.25</v>
      </c>
      <c r="R19" s="16">
        <v>47</v>
      </c>
      <c r="S19" s="16">
        <v>46</v>
      </c>
      <c r="T19" s="16">
        <v>46</v>
      </c>
      <c r="U19" s="17">
        <f t="shared" si="10"/>
        <v>-1</v>
      </c>
      <c r="V19" s="18">
        <f t="shared" si="11"/>
        <v>-2.1276595744680851</v>
      </c>
    </row>
    <row r="20" spans="1:22" x14ac:dyDescent="0.25">
      <c r="A20" s="15">
        <v>13</v>
      </c>
      <c r="B20" s="15" t="s">
        <v>23</v>
      </c>
      <c r="C20" s="16">
        <v>6</v>
      </c>
      <c r="D20" s="16">
        <v>6</v>
      </c>
      <c r="E20" s="16">
        <v>6</v>
      </c>
      <c r="F20" s="17">
        <f t="shared" si="4"/>
        <v>0</v>
      </c>
      <c r="G20" s="18">
        <f t="shared" si="5"/>
        <v>0</v>
      </c>
      <c r="H20" s="16">
        <v>11</v>
      </c>
      <c r="I20" s="16">
        <v>11</v>
      </c>
      <c r="J20" s="16">
        <v>11</v>
      </c>
      <c r="K20" s="17">
        <f t="shared" si="6"/>
        <v>0</v>
      </c>
      <c r="L20" s="18">
        <f t="shared" si="7"/>
        <v>0</v>
      </c>
      <c r="M20" s="16">
        <v>29</v>
      </c>
      <c r="N20" s="16">
        <v>29</v>
      </c>
      <c r="O20" s="16">
        <v>29</v>
      </c>
      <c r="P20" s="17">
        <f t="shared" si="8"/>
        <v>0</v>
      </c>
      <c r="Q20" s="18">
        <f t="shared" si="9"/>
        <v>0</v>
      </c>
      <c r="R20" s="16">
        <v>46</v>
      </c>
      <c r="S20" s="16">
        <v>46</v>
      </c>
      <c r="T20" s="16">
        <v>46</v>
      </c>
      <c r="U20" s="17">
        <f t="shared" si="10"/>
        <v>0</v>
      </c>
      <c r="V20" s="18">
        <f t="shared" si="11"/>
        <v>0</v>
      </c>
    </row>
    <row r="21" spans="1:22" x14ac:dyDescent="0.25">
      <c r="A21" s="15">
        <v>14</v>
      </c>
      <c r="B21" s="15" t="s">
        <v>24</v>
      </c>
      <c r="C21" s="16">
        <v>7</v>
      </c>
      <c r="D21" s="16">
        <v>7</v>
      </c>
      <c r="E21" s="16">
        <v>7</v>
      </c>
      <c r="F21" s="17">
        <f t="shared" si="4"/>
        <v>0</v>
      </c>
      <c r="G21" s="18">
        <f t="shared" si="5"/>
        <v>0</v>
      </c>
      <c r="H21" s="16">
        <v>3</v>
      </c>
      <c r="I21" s="16">
        <v>3</v>
      </c>
      <c r="J21" s="16">
        <v>3</v>
      </c>
      <c r="K21" s="17">
        <f t="shared" si="6"/>
        <v>0</v>
      </c>
      <c r="L21" s="18">
        <f t="shared" si="7"/>
        <v>0</v>
      </c>
      <c r="M21" s="16">
        <v>6</v>
      </c>
      <c r="N21" s="16">
        <v>6</v>
      </c>
      <c r="O21" s="16">
        <v>6</v>
      </c>
      <c r="P21" s="17">
        <f t="shared" si="8"/>
        <v>0</v>
      </c>
      <c r="Q21" s="18">
        <f t="shared" si="9"/>
        <v>0</v>
      </c>
      <c r="R21" s="16">
        <v>16</v>
      </c>
      <c r="S21" s="16">
        <v>16</v>
      </c>
      <c r="T21" s="16">
        <v>16</v>
      </c>
      <c r="U21" s="17">
        <f t="shared" si="10"/>
        <v>0</v>
      </c>
      <c r="V21" s="18">
        <f t="shared" si="11"/>
        <v>0</v>
      </c>
    </row>
    <row r="22" spans="1:22" x14ac:dyDescent="0.25">
      <c r="A22" s="15">
        <v>15</v>
      </c>
      <c r="B22" s="15" t="s">
        <v>25</v>
      </c>
      <c r="C22" s="16">
        <v>56</v>
      </c>
      <c r="D22" s="16">
        <v>56</v>
      </c>
      <c r="E22" s="16">
        <v>49</v>
      </c>
      <c r="F22" s="17">
        <f t="shared" si="4"/>
        <v>-7</v>
      </c>
      <c r="G22" s="18">
        <f t="shared" si="5"/>
        <v>-12.5</v>
      </c>
      <c r="H22" s="16">
        <v>47</v>
      </c>
      <c r="I22" s="16">
        <v>47</v>
      </c>
      <c r="J22" s="16">
        <v>52</v>
      </c>
      <c r="K22" s="17">
        <f t="shared" si="6"/>
        <v>5</v>
      </c>
      <c r="L22" s="18">
        <f t="shared" si="7"/>
        <v>10.638297872340425</v>
      </c>
      <c r="M22" s="16">
        <v>23</v>
      </c>
      <c r="N22" s="16">
        <v>23</v>
      </c>
      <c r="O22" s="16">
        <v>25</v>
      </c>
      <c r="P22" s="17">
        <f t="shared" si="8"/>
        <v>2</v>
      </c>
      <c r="Q22" s="18">
        <f t="shared" si="9"/>
        <v>8.695652173913043</v>
      </c>
      <c r="R22" s="16">
        <v>126</v>
      </c>
      <c r="S22" s="16">
        <v>126</v>
      </c>
      <c r="T22" s="16">
        <v>126</v>
      </c>
      <c r="U22" s="17">
        <f t="shared" si="10"/>
        <v>0</v>
      </c>
      <c r="V22" s="18">
        <f t="shared" si="11"/>
        <v>0</v>
      </c>
    </row>
    <row r="23" spans="1:22" x14ac:dyDescent="0.25">
      <c r="A23" s="15">
        <v>16</v>
      </c>
      <c r="B23" s="15" t="s">
        <v>26</v>
      </c>
      <c r="C23" s="16">
        <v>0</v>
      </c>
      <c r="D23" s="16">
        <v>0</v>
      </c>
      <c r="E23" s="16">
        <v>0</v>
      </c>
      <c r="F23" s="17">
        <f t="shared" si="4"/>
        <v>0</v>
      </c>
      <c r="G23" s="18" t="str">
        <f t="shared" si="5"/>
        <v/>
      </c>
      <c r="H23" s="16">
        <v>0</v>
      </c>
      <c r="I23" s="16">
        <v>0</v>
      </c>
      <c r="J23" s="16">
        <v>0</v>
      </c>
      <c r="K23" s="17">
        <f t="shared" si="6"/>
        <v>0</v>
      </c>
      <c r="L23" s="18" t="str">
        <f t="shared" si="7"/>
        <v/>
      </c>
      <c r="M23" s="16">
        <v>1</v>
      </c>
      <c r="N23" s="16">
        <v>1</v>
      </c>
      <c r="O23" s="16">
        <v>1</v>
      </c>
      <c r="P23" s="17">
        <f t="shared" si="8"/>
        <v>0</v>
      </c>
      <c r="Q23" s="18">
        <f t="shared" si="9"/>
        <v>0</v>
      </c>
      <c r="R23" s="16">
        <v>1</v>
      </c>
      <c r="S23" s="16">
        <v>1</v>
      </c>
      <c r="T23" s="16">
        <v>1</v>
      </c>
      <c r="U23" s="17">
        <f t="shared" si="10"/>
        <v>0</v>
      </c>
      <c r="V23" s="18">
        <f t="shared" si="11"/>
        <v>0</v>
      </c>
    </row>
    <row r="24" spans="1:22" x14ac:dyDescent="0.25">
      <c r="A24" s="15">
        <v>17</v>
      </c>
      <c r="B24" s="15" t="s">
        <v>27</v>
      </c>
      <c r="C24" s="16">
        <v>168</v>
      </c>
      <c r="D24" s="16">
        <v>168</v>
      </c>
      <c r="E24" s="16">
        <v>168</v>
      </c>
      <c r="F24" s="17">
        <f t="shared" si="4"/>
        <v>0</v>
      </c>
      <c r="G24" s="18">
        <f t="shared" si="5"/>
        <v>0</v>
      </c>
      <c r="H24" s="16">
        <v>102</v>
      </c>
      <c r="I24" s="16">
        <v>101</v>
      </c>
      <c r="J24" s="16">
        <v>101</v>
      </c>
      <c r="K24" s="17">
        <f t="shared" si="6"/>
        <v>-1</v>
      </c>
      <c r="L24" s="18">
        <f t="shared" si="7"/>
        <v>-0.98039215686274506</v>
      </c>
      <c r="M24" s="16">
        <v>133</v>
      </c>
      <c r="N24" s="16">
        <v>135</v>
      </c>
      <c r="O24" s="16">
        <v>136</v>
      </c>
      <c r="P24" s="17">
        <f t="shared" si="8"/>
        <v>3</v>
      </c>
      <c r="Q24" s="18">
        <f t="shared" si="9"/>
        <v>2.2556390977443606</v>
      </c>
      <c r="R24" s="16">
        <v>403</v>
      </c>
      <c r="S24" s="16">
        <v>404</v>
      </c>
      <c r="T24" s="16">
        <v>405</v>
      </c>
      <c r="U24" s="17">
        <f t="shared" si="10"/>
        <v>2</v>
      </c>
      <c r="V24" s="18">
        <f t="shared" si="11"/>
        <v>0.49627791563275436</v>
      </c>
    </row>
    <row r="25" spans="1:22" x14ac:dyDescent="0.25">
      <c r="A25" s="15">
        <v>18</v>
      </c>
      <c r="B25" s="15" t="s">
        <v>28</v>
      </c>
      <c r="C25" s="16">
        <v>11</v>
      </c>
      <c r="D25" s="16">
        <v>11</v>
      </c>
      <c r="E25" s="16">
        <v>11</v>
      </c>
      <c r="F25" s="17">
        <f t="shared" si="4"/>
        <v>0</v>
      </c>
      <c r="G25" s="18">
        <f t="shared" si="5"/>
        <v>0</v>
      </c>
      <c r="H25" s="16">
        <v>4</v>
      </c>
      <c r="I25" s="16">
        <v>4</v>
      </c>
      <c r="J25" s="16">
        <v>4</v>
      </c>
      <c r="K25" s="17">
        <f t="shared" si="6"/>
        <v>0</v>
      </c>
      <c r="L25" s="18">
        <f t="shared" si="7"/>
        <v>0</v>
      </c>
      <c r="M25" s="16">
        <v>15</v>
      </c>
      <c r="N25" s="16">
        <v>15</v>
      </c>
      <c r="O25" s="16">
        <v>15</v>
      </c>
      <c r="P25" s="17">
        <f t="shared" si="8"/>
        <v>0</v>
      </c>
      <c r="Q25" s="18">
        <f t="shared" si="9"/>
        <v>0</v>
      </c>
      <c r="R25" s="16">
        <v>30</v>
      </c>
      <c r="S25" s="16">
        <v>30</v>
      </c>
      <c r="T25" s="16">
        <v>30</v>
      </c>
      <c r="U25" s="17">
        <f t="shared" si="10"/>
        <v>0</v>
      </c>
      <c r="V25" s="18">
        <f t="shared" si="11"/>
        <v>0</v>
      </c>
    </row>
    <row r="26" spans="1:22" x14ac:dyDescent="0.25">
      <c r="A26" s="15">
        <v>19</v>
      </c>
      <c r="B26" s="15" t="s">
        <v>29</v>
      </c>
      <c r="C26" s="16">
        <v>18</v>
      </c>
      <c r="D26" s="16">
        <v>18</v>
      </c>
      <c r="E26" s="16">
        <v>18</v>
      </c>
      <c r="F26" s="17">
        <f t="shared" si="4"/>
        <v>0</v>
      </c>
      <c r="G26" s="18">
        <f t="shared" si="5"/>
        <v>0</v>
      </c>
      <c r="H26" s="16">
        <v>18</v>
      </c>
      <c r="I26" s="16">
        <v>18</v>
      </c>
      <c r="J26" s="16">
        <v>18</v>
      </c>
      <c r="K26" s="17">
        <f t="shared" si="6"/>
        <v>0</v>
      </c>
      <c r="L26" s="18">
        <f t="shared" si="7"/>
        <v>0</v>
      </c>
      <c r="M26" s="16">
        <v>20</v>
      </c>
      <c r="N26" s="16">
        <v>20</v>
      </c>
      <c r="O26" s="16">
        <v>20</v>
      </c>
      <c r="P26" s="17">
        <f t="shared" si="8"/>
        <v>0</v>
      </c>
      <c r="Q26" s="18">
        <f t="shared" si="9"/>
        <v>0</v>
      </c>
      <c r="R26" s="16">
        <v>56</v>
      </c>
      <c r="S26" s="16">
        <v>56</v>
      </c>
      <c r="T26" s="16">
        <v>56</v>
      </c>
      <c r="U26" s="17">
        <f t="shared" si="10"/>
        <v>0</v>
      </c>
      <c r="V26" s="18">
        <f t="shared" si="11"/>
        <v>0</v>
      </c>
    </row>
    <row r="27" spans="1:22" x14ac:dyDescent="0.25">
      <c r="A27" s="15">
        <v>20</v>
      </c>
      <c r="B27" s="15" t="s">
        <v>30</v>
      </c>
      <c r="C27" s="16">
        <v>16</v>
      </c>
      <c r="D27" s="16">
        <v>16</v>
      </c>
      <c r="E27" s="16">
        <v>16</v>
      </c>
      <c r="F27" s="17">
        <f t="shared" si="4"/>
        <v>0</v>
      </c>
      <c r="G27" s="18">
        <f t="shared" si="5"/>
        <v>0</v>
      </c>
      <c r="H27" s="16">
        <v>22</v>
      </c>
      <c r="I27" s="16">
        <v>22</v>
      </c>
      <c r="J27" s="16">
        <v>22</v>
      </c>
      <c r="K27" s="17">
        <f t="shared" si="6"/>
        <v>0</v>
      </c>
      <c r="L27" s="18">
        <f t="shared" si="7"/>
        <v>0</v>
      </c>
      <c r="M27" s="16">
        <v>27</v>
      </c>
      <c r="N27" s="16">
        <v>27</v>
      </c>
      <c r="O27" s="16">
        <v>27</v>
      </c>
      <c r="P27" s="17">
        <f t="shared" si="8"/>
        <v>0</v>
      </c>
      <c r="Q27" s="18">
        <f t="shared" si="9"/>
        <v>0</v>
      </c>
      <c r="R27" s="16">
        <v>65</v>
      </c>
      <c r="S27" s="16">
        <v>65</v>
      </c>
      <c r="T27" s="16">
        <v>65</v>
      </c>
      <c r="U27" s="17">
        <f t="shared" si="10"/>
        <v>0</v>
      </c>
      <c r="V27" s="18">
        <f t="shared" si="11"/>
        <v>0</v>
      </c>
    </row>
    <row r="28" spans="1:22" x14ac:dyDescent="0.25">
      <c r="A28" s="15">
        <v>21</v>
      </c>
      <c r="B28" s="15" t="s">
        <v>31</v>
      </c>
      <c r="C28" s="16">
        <v>2</v>
      </c>
      <c r="D28" s="16">
        <v>2</v>
      </c>
      <c r="E28" s="16">
        <v>2</v>
      </c>
      <c r="F28" s="17">
        <f t="shared" si="4"/>
        <v>0</v>
      </c>
      <c r="G28" s="18">
        <f t="shared" si="5"/>
        <v>0</v>
      </c>
      <c r="H28" s="16">
        <v>15</v>
      </c>
      <c r="I28" s="16">
        <v>15</v>
      </c>
      <c r="J28" s="16">
        <v>15</v>
      </c>
      <c r="K28" s="17">
        <f t="shared" si="6"/>
        <v>0</v>
      </c>
      <c r="L28" s="18">
        <f t="shared" si="7"/>
        <v>0</v>
      </c>
      <c r="M28" s="16">
        <v>10</v>
      </c>
      <c r="N28" s="16">
        <v>10</v>
      </c>
      <c r="O28" s="16">
        <v>10</v>
      </c>
      <c r="P28" s="17">
        <f t="shared" si="8"/>
        <v>0</v>
      </c>
      <c r="Q28" s="18">
        <f t="shared" si="9"/>
        <v>0</v>
      </c>
      <c r="R28" s="16">
        <v>27</v>
      </c>
      <c r="S28" s="16">
        <v>27</v>
      </c>
      <c r="T28" s="16">
        <v>27</v>
      </c>
      <c r="U28" s="17">
        <f t="shared" si="10"/>
        <v>0</v>
      </c>
      <c r="V28" s="18">
        <f t="shared" si="11"/>
        <v>0</v>
      </c>
    </row>
    <row r="29" spans="1:22" x14ac:dyDescent="0.25">
      <c r="A29" s="15">
        <v>22</v>
      </c>
      <c r="B29" s="15" t="s">
        <v>32</v>
      </c>
      <c r="C29" s="16">
        <v>7</v>
      </c>
      <c r="D29" s="16">
        <v>0</v>
      </c>
      <c r="E29" s="16">
        <v>0</v>
      </c>
      <c r="F29" s="17">
        <f t="shared" si="4"/>
        <v>-7</v>
      </c>
      <c r="G29" s="18">
        <f t="shared" si="5"/>
        <v>-100</v>
      </c>
      <c r="H29" s="16">
        <v>11</v>
      </c>
      <c r="I29" s="16">
        <v>0</v>
      </c>
      <c r="J29" s="16">
        <v>0</v>
      </c>
      <c r="K29" s="17">
        <f t="shared" si="6"/>
        <v>-11</v>
      </c>
      <c r="L29" s="18">
        <f t="shared" si="7"/>
        <v>-100</v>
      </c>
      <c r="M29" s="16">
        <v>14</v>
      </c>
      <c r="N29" s="16">
        <v>0</v>
      </c>
      <c r="O29" s="16">
        <v>0</v>
      </c>
      <c r="P29" s="17">
        <f t="shared" si="8"/>
        <v>-14</v>
      </c>
      <c r="Q29" s="18">
        <f t="shared" si="9"/>
        <v>-100</v>
      </c>
      <c r="R29" s="16">
        <v>32</v>
      </c>
      <c r="S29" s="16">
        <v>0</v>
      </c>
      <c r="T29" s="16">
        <v>0</v>
      </c>
      <c r="U29" s="17">
        <f t="shared" si="10"/>
        <v>-32</v>
      </c>
      <c r="V29" s="18">
        <f t="shared" si="11"/>
        <v>-100</v>
      </c>
    </row>
    <row r="30" spans="1:22" s="6" customFormat="1" ht="13.5" x14ac:dyDescent="0.25">
      <c r="A30" s="14"/>
      <c r="B30" s="14" t="s">
        <v>33</v>
      </c>
      <c r="C30" s="20">
        <f>SUM(C8:C29)</f>
        <v>559</v>
      </c>
      <c r="D30" s="20">
        <f>SUM(D8:D29)</f>
        <v>552</v>
      </c>
      <c r="E30" s="20">
        <f>SUM(E8:E29)</f>
        <v>545</v>
      </c>
      <c r="F30" s="21">
        <f t="shared" si="4"/>
        <v>-14</v>
      </c>
      <c r="G30" s="22">
        <f t="shared" si="5"/>
        <v>-2.5044722719141324</v>
      </c>
      <c r="H30" s="20">
        <f>SUM(H8:H29)</f>
        <v>466</v>
      </c>
      <c r="I30" s="20">
        <f>SUM(I8:I29)</f>
        <v>463</v>
      </c>
      <c r="J30" s="20">
        <f>SUM(J8:J29)</f>
        <v>470</v>
      </c>
      <c r="K30" s="21">
        <f t="shared" si="6"/>
        <v>4</v>
      </c>
      <c r="L30" s="22">
        <f t="shared" si="7"/>
        <v>0.85836909871244638</v>
      </c>
      <c r="M30" s="20">
        <f>SUM(M8:M29)</f>
        <v>528</v>
      </c>
      <c r="N30" s="20">
        <f>SUM(N8:N29)</f>
        <v>533</v>
      </c>
      <c r="O30" s="20">
        <f>SUM(O8:O29)</f>
        <v>537</v>
      </c>
      <c r="P30" s="21">
        <f t="shared" si="8"/>
        <v>9</v>
      </c>
      <c r="Q30" s="22">
        <f t="shared" si="9"/>
        <v>1.7045454545454544</v>
      </c>
      <c r="R30" s="20">
        <f>SUM(R8:R29)</f>
        <v>1553</v>
      </c>
      <c r="S30" s="20">
        <f>SUM(S8:S29)</f>
        <v>1548</v>
      </c>
      <c r="T30" s="20">
        <f>SUM(T8:T29)</f>
        <v>1552</v>
      </c>
      <c r="U30" s="21">
        <f t="shared" si="10"/>
        <v>-1</v>
      </c>
      <c r="V30" s="22">
        <f t="shared" si="11"/>
        <v>-6.4391500321957507E-2</v>
      </c>
    </row>
    <row r="31" spans="1:22" x14ac:dyDescent="0.25">
      <c r="A31" s="15">
        <v>23</v>
      </c>
      <c r="B31" s="15" t="s">
        <v>34</v>
      </c>
      <c r="C31" s="17">
        <v>14</v>
      </c>
      <c r="D31" s="17">
        <v>18</v>
      </c>
      <c r="E31" s="17">
        <v>23</v>
      </c>
      <c r="F31" s="17">
        <f t="shared" si="4"/>
        <v>9</v>
      </c>
      <c r="G31" s="18">
        <f t="shared" si="5"/>
        <v>64.285714285714292</v>
      </c>
      <c r="H31" s="17">
        <v>27</v>
      </c>
      <c r="I31" s="17">
        <v>47</v>
      </c>
      <c r="J31" s="17">
        <v>47</v>
      </c>
      <c r="K31" s="17">
        <f t="shared" si="6"/>
        <v>20</v>
      </c>
      <c r="L31" s="18">
        <f t="shared" si="7"/>
        <v>74.074074074074076</v>
      </c>
      <c r="M31" s="17">
        <v>26</v>
      </c>
      <c r="N31" s="17">
        <v>32</v>
      </c>
      <c r="O31" s="17">
        <v>32</v>
      </c>
      <c r="P31" s="17">
        <f t="shared" si="8"/>
        <v>6</v>
      </c>
      <c r="Q31" s="18">
        <f t="shared" si="9"/>
        <v>23.076923076923077</v>
      </c>
      <c r="R31" s="17">
        <v>67</v>
      </c>
      <c r="S31" s="17">
        <v>97</v>
      </c>
      <c r="T31" s="17">
        <v>102</v>
      </c>
      <c r="U31" s="17">
        <f t="shared" si="10"/>
        <v>35</v>
      </c>
      <c r="V31" s="18">
        <f t="shared" si="11"/>
        <v>52.238805970149251</v>
      </c>
    </row>
    <row r="32" spans="1:22" x14ac:dyDescent="0.25">
      <c r="A32" s="15">
        <v>24</v>
      </c>
      <c r="B32" s="15" t="s">
        <v>35</v>
      </c>
      <c r="C32" s="17">
        <v>4</v>
      </c>
      <c r="D32" s="17">
        <v>16</v>
      </c>
      <c r="E32" s="17">
        <v>20</v>
      </c>
      <c r="F32" s="17">
        <f t="shared" si="4"/>
        <v>16</v>
      </c>
      <c r="G32" s="18">
        <f t="shared" si="5"/>
        <v>400</v>
      </c>
      <c r="H32" s="17">
        <v>8</v>
      </c>
      <c r="I32" s="17">
        <v>53</v>
      </c>
      <c r="J32" s="17">
        <v>62</v>
      </c>
      <c r="K32" s="17">
        <f t="shared" si="6"/>
        <v>54</v>
      </c>
      <c r="L32" s="18">
        <f t="shared" si="7"/>
        <v>675</v>
      </c>
      <c r="M32" s="17">
        <v>9</v>
      </c>
      <c r="N32" s="17">
        <v>28</v>
      </c>
      <c r="O32" s="17">
        <v>31</v>
      </c>
      <c r="P32" s="17">
        <f t="shared" si="8"/>
        <v>22</v>
      </c>
      <c r="Q32" s="18">
        <f t="shared" si="9"/>
        <v>244.44444444444446</v>
      </c>
      <c r="R32" s="17">
        <v>21</v>
      </c>
      <c r="S32" s="17">
        <v>97</v>
      </c>
      <c r="T32" s="17">
        <v>113</v>
      </c>
      <c r="U32" s="17">
        <f t="shared" si="10"/>
        <v>92</v>
      </c>
      <c r="V32" s="18">
        <f t="shared" si="11"/>
        <v>438.09523809523813</v>
      </c>
    </row>
    <row r="33" spans="1:22" x14ac:dyDescent="0.25">
      <c r="A33" s="15">
        <v>25</v>
      </c>
      <c r="B33" s="15" t="s">
        <v>36</v>
      </c>
      <c r="C33" s="16">
        <v>0</v>
      </c>
      <c r="D33" s="16">
        <v>0</v>
      </c>
      <c r="E33" s="16">
        <v>0</v>
      </c>
      <c r="F33" s="17">
        <f t="shared" si="4"/>
        <v>0</v>
      </c>
      <c r="G33" s="18" t="str">
        <f t="shared" si="5"/>
        <v/>
      </c>
      <c r="H33" s="16">
        <v>0</v>
      </c>
      <c r="I33" s="16">
        <v>0</v>
      </c>
      <c r="J33" s="16">
        <v>1</v>
      </c>
      <c r="K33" s="17">
        <f t="shared" si="6"/>
        <v>1</v>
      </c>
      <c r="L33" s="18" t="str">
        <f t="shared" si="7"/>
        <v/>
      </c>
      <c r="M33" s="16">
        <v>1</v>
      </c>
      <c r="N33" s="16">
        <v>1</v>
      </c>
      <c r="O33" s="16">
        <v>1</v>
      </c>
      <c r="P33" s="17">
        <f t="shared" si="8"/>
        <v>0</v>
      </c>
      <c r="Q33" s="18">
        <f t="shared" si="9"/>
        <v>0</v>
      </c>
      <c r="R33" s="16">
        <v>1</v>
      </c>
      <c r="S33" s="16">
        <v>1</v>
      </c>
      <c r="T33" s="16">
        <v>2</v>
      </c>
      <c r="U33" s="17">
        <f t="shared" si="10"/>
        <v>1</v>
      </c>
      <c r="V33" s="18">
        <f t="shared" si="11"/>
        <v>100</v>
      </c>
    </row>
    <row r="34" spans="1:22" x14ac:dyDescent="0.25">
      <c r="A34" s="15">
        <v>26</v>
      </c>
      <c r="B34" s="15" t="s">
        <v>37</v>
      </c>
      <c r="C34" s="16">
        <v>6</v>
      </c>
      <c r="D34" s="16">
        <v>6</v>
      </c>
      <c r="E34" s="16">
        <v>6</v>
      </c>
      <c r="F34" s="17">
        <f t="shared" si="4"/>
        <v>0</v>
      </c>
      <c r="G34" s="18">
        <f t="shared" si="5"/>
        <v>0</v>
      </c>
      <c r="H34" s="16">
        <v>5</v>
      </c>
      <c r="I34" s="16">
        <v>5</v>
      </c>
      <c r="J34" s="16">
        <v>5</v>
      </c>
      <c r="K34" s="17">
        <f t="shared" si="6"/>
        <v>0</v>
      </c>
      <c r="L34" s="18">
        <f t="shared" si="7"/>
        <v>0</v>
      </c>
      <c r="M34" s="16">
        <v>1</v>
      </c>
      <c r="N34" s="16">
        <v>1</v>
      </c>
      <c r="O34" s="16">
        <v>1</v>
      </c>
      <c r="P34" s="17">
        <f t="shared" si="8"/>
        <v>0</v>
      </c>
      <c r="Q34" s="18">
        <f t="shared" si="9"/>
        <v>0</v>
      </c>
      <c r="R34" s="16">
        <v>12</v>
      </c>
      <c r="S34" s="16">
        <v>12</v>
      </c>
      <c r="T34" s="16">
        <v>12</v>
      </c>
      <c r="U34" s="17">
        <f t="shared" si="10"/>
        <v>0</v>
      </c>
      <c r="V34" s="18">
        <f t="shared" si="11"/>
        <v>0</v>
      </c>
    </row>
    <row r="35" spans="1:22" x14ac:dyDescent="0.25">
      <c r="A35" s="15">
        <v>27</v>
      </c>
      <c r="B35" s="15" t="s">
        <v>38</v>
      </c>
      <c r="C35" s="16">
        <v>0</v>
      </c>
      <c r="D35" s="16">
        <v>0</v>
      </c>
      <c r="E35" s="16">
        <v>0</v>
      </c>
      <c r="F35" s="17">
        <f t="shared" si="4"/>
        <v>0</v>
      </c>
      <c r="G35" s="18" t="str">
        <f t="shared" si="5"/>
        <v/>
      </c>
      <c r="H35" s="16">
        <v>0</v>
      </c>
      <c r="I35" s="16">
        <v>0</v>
      </c>
      <c r="J35" s="16">
        <v>0</v>
      </c>
      <c r="K35" s="17">
        <f t="shared" si="6"/>
        <v>0</v>
      </c>
      <c r="L35" s="18" t="str">
        <f t="shared" si="7"/>
        <v/>
      </c>
      <c r="M35" s="16">
        <v>3</v>
      </c>
      <c r="N35" s="16">
        <v>3</v>
      </c>
      <c r="O35" s="16">
        <v>3</v>
      </c>
      <c r="P35" s="17">
        <f t="shared" si="8"/>
        <v>0</v>
      </c>
      <c r="Q35" s="18">
        <f t="shared" si="9"/>
        <v>0</v>
      </c>
      <c r="R35" s="16">
        <v>3</v>
      </c>
      <c r="S35" s="16">
        <v>3</v>
      </c>
      <c r="T35" s="16">
        <v>3</v>
      </c>
      <c r="U35" s="17">
        <f t="shared" si="10"/>
        <v>0</v>
      </c>
      <c r="V35" s="18">
        <f t="shared" si="11"/>
        <v>0</v>
      </c>
    </row>
    <row r="36" spans="1:22" x14ac:dyDescent="0.25">
      <c r="A36" s="15">
        <v>28</v>
      </c>
      <c r="B36" s="15" t="s">
        <v>39</v>
      </c>
      <c r="C36" s="16">
        <v>37</v>
      </c>
      <c r="D36" s="16">
        <v>33</v>
      </c>
      <c r="E36" s="16">
        <v>33</v>
      </c>
      <c r="F36" s="17">
        <f t="shared" si="4"/>
        <v>-4</v>
      </c>
      <c r="G36" s="18">
        <f t="shared" si="5"/>
        <v>-10.810810810810811</v>
      </c>
      <c r="H36" s="16">
        <v>31</v>
      </c>
      <c r="I36" s="16">
        <v>30</v>
      </c>
      <c r="J36" s="16">
        <v>31</v>
      </c>
      <c r="K36" s="17">
        <f t="shared" si="6"/>
        <v>0</v>
      </c>
      <c r="L36" s="18">
        <f t="shared" si="7"/>
        <v>0</v>
      </c>
      <c r="M36" s="16">
        <v>25</v>
      </c>
      <c r="N36" s="16">
        <v>26</v>
      </c>
      <c r="O36" s="16">
        <v>26</v>
      </c>
      <c r="P36" s="17">
        <f t="shared" si="8"/>
        <v>1</v>
      </c>
      <c r="Q36" s="18">
        <f t="shared" si="9"/>
        <v>4</v>
      </c>
      <c r="R36" s="16">
        <v>93</v>
      </c>
      <c r="S36" s="16">
        <v>89</v>
      </c>
      <c r="T36" s="16">
        <v>90</v>
      </c>
      <c r="U36" s="17">
        <f t="shared" si="10"/>
        <v>-3</v>
      </c>
      <c r="V36" s="18">
        <f t="shared" si="11"/>
        <v>-3.225806451612903</v>
      </c>
    </row>
    <row r="37" spans="1:22" x14ac:dyDescent="0.25">
      <c r="A37" s="15">
        <v>29</v>
      </c>
      <c r="B37" s="15" t="s">
        <v>40</v>
      </c>
      <c r="C37" s="16">
        <v>16</v>
      </c>
      <c r="D37" s="16">
        <v>17</v>
      </c>
      <c r="E37" s="16">
        <v>42</v>
      </c>
      <c r="F37" s="17">
        <f t="shared" si="4"/>
        <v>26</v>
      </c>
      <c r="G37" s="18">
        <f t="shared" si="5"/>
        <v>162.5</v>
      </c>
      <c r="H37" s="16">
        <v>24</v>
      </c>
      <c r="I37" s="16">
        <v>25</v>
      </c>
      <c r="J37" s="16">
        <v>25</v>
      </c>
      <c r="K37" s="17">
        <f t="shared" si="6"/>
        <v>1</v>
      </c>
      <c r="L37" s="18">
        <f t="shared" si="7"/>
        <v>4.1666666666666661</v>
      </c>
      <c r="M37" s="16">
        <v>28</v>
      </c>
      <c r="N37" s="16">
        <v>34</v>
      </c>
      <c r="O37" s="16">
        <v>34</v>
      </c>
      <c r="P37" s="17">
        <f t="shared" si="8"/>
        <v>6</v>
      </c>
      <c r="Q37" s="18">
        <f t="shared" si="9"/>
        <v>21.428571428571427</v>
      </c>
      <c r="R37" s="16">
        <v>68</v>
      </c>
      <c r="S37" s="16">
        <v>76</v>
      </c>
      <c r="T37" s="16">
        <v>101</v>
      </c>
      <c r="U37" s="17">
        <f t="shared" si="10"/>
        <v>33</v>
      </c>
      <c r="V37" s="18">
        <f t="shared" si="11"/>
        <v>48.529411764705884</v>
      </c>
    </row>
    <row r="38" spans="1:22" x14ac:dyDescent="0.25">
      <c r="A38" s="15">
        <v>30</v>
      </c>
      <c r="B38" s="15" t="s">
        <v>41</v>
      </c>
      <c r="C38" s="16">
        <v>10</v>
      </c>
      <c r="D38" s="16">
        <v>11</v>
      </c>
      <c r="E38" s="16">
        <v>11</v>
      </c>
      <c r="F38" s="17">
        <f t="shared" si="4"/>
        <v>1</v>
      </c>
      <c r="G38" s="18">
        <f t="shared" si="5"/>
        <v>10</v>
      </c>
      <c r="H38" s="16">
        <v>9</v>
      </c>
      <c r="I38" s="16">
        <v>10</v>
      </c>
      <c r="J38" s="16">
        <v>12</v>
      </c>
      <c r="K38" s="17">
        <f t="shared" si="6"/>
        <v>3</v>
      </c>
      <c r="L38" s="18">
        <f t="shared" si="7"/>
        <v>33.333333333333329</v>
      </c>
      <c r="M38" s="16">
        <v>22</v>
      </c>
      <c r="N38" s="16">
        <v>24</v>
      </c>
      <c r="O38" s="16">
        <v>24</v>
      </c>
      <c r="P38" s="17">
        <f t="shared" si="8"/>
        <v>2</v>
      </c>
      <c r="Q38" s="18">
        <f t="shared" si="9"/>
        <v>9.0909090909090917</v>
      </c>
      <c r="R38" s="16">
        <v>41</v>
      </c>
      <c r="S38" s="16">
        <v>45</v>
      </c>
      <c r="T38" s="16">
        <v>47</v>
      </c>
      <c r="U38" s="17">
        <f t="shared" si="10"/>
        <v>6</v>
      </c>
      <c r="V38" s="18">
        <f t="shared" si="11"/>
        <v>14.634146341463413</v>
      </c>
    </row>
    <row r="39" spans="1:22" x14ac:dyDescent="0.25">
      <c r="A39" s="15">
        <v>31</v>
      </c>
      <c r="B39" s="15" t="s">
        <v>42</v>
      </c>
      <c r="C39" s="16">
        <v>0</v>
      </c>
      <c r="D39" s="16">
        <v>0</v>
      </c>
      <c r="E39" s="16">
        <v>0</v>
      </c>
      <c r="F39" s="17">
        <f t="shared" si="4"/>
        <v>0</v>
      </c>
      <c r="G39" s="18" t="str">
        <f t="shared" si="5"/>
        <v/>
      </c>
      <c r="H39" s="16">
        <v>0</v>
      </c>
      <c r="I39" s="16">
        <v>0</v>
      </c>
      <c r="J39" s="16">
        <v>0</v>
      </c>
      <c r="K39" s="17">
        <f t="shared" si="6"/>
        <v>0</v>
      </c>
      <c r="L39" s="18" t="str">
        <f t="shared" si="7"/>
        <v/>
      </c>
      <c r="M39" s="16">
        <v>1</v>
      </c>
      <c r="N39" s="16">
        <v>1</v>
      </c>
      <c r="O39" s="16">
        <v>1</v>
      </c>
      <c r="P39" s="17">
        <f t="shared" si="8"/>
        <v>0</v>
      </c>
      <c r="Q39" s="18">
        <f t="shared" si="9"/>
        <v>0</v>
      </c>
      <c r="R39" s="16">
        <v>1</v>
      </c>
      <c r="S39" s="16">
        <v>1</v>
      </c>
      <c r="T39" s="16">
        <v>1</v>
      </c>
      <c r="U39" s="17">
        <f t="shared" si="10"/>
        <v>0</v>
      </c>
      <c r="V39" s="18">
        <f t="shared" si="11"/>
        <v>0</v>
      </c>
    </row>
    <row r="40" spans="1:22" x14ac:dyDescent="0.25">
      <c r="A40" s="15">
        <v>32</v>
      </c>
      <c r="B40" s="15" t="s">
        <v>43</v>
      </c>
      <c r="C40" s="16">
        <v>0</v>
      </c>
      <c r="D40" s="16">
        <v>0</v>
      </c>
      <c r="E40" s="16">
        <v>0</v>
      </c>
      <c r="F40" s="17">
        <f t="shared" si="4"/>
        <v>0</v>
      </c>
      <c r="G40" s="18" t="str">
        <f t="shared" si="5"/>
        <v/>
      </c>
      <c r="H40" s="16">
        <v>3</v>
      </c>
      <c r="I40" s="16">
        <v>3</v>
      </c>
      <c r="J40" s="16">
        <v>0</v>
      </c>
      <c r="K40" s="17">
        <f t="shared" si="6"/>
        <v>-3</v>
      </c>
      <c r="L40" s="18">
        <f t="shared" si="7"/>
        <v>-100</v>
      </c>
      <c r="M40" s="16">
        <v>2</v>
      </c>
      <c r="N40" s="16">
        <v>2</v>
      </c>
      <c r="O40" s="16">
        <v>5</v>
      </c>
      <c r="P40" s="17">
        <f t="shared" si="8"/>
        <v>3</v>
      </c>
      <c r="Q40" s="18">
        <f t="shared" si="9"/>
        <v>150</v>
      </c>
      <c r="R40" s="16">
        <v>5</v>
      </c>
      <c r="S40" s="16">
        <v>5</v>
      </c>
      <c r="T40" s="16">
        <v>5</v>
      </c>
      <c r="U40" s="17">
        <f t="shared" si="10"/>
        <v>0</v>
      </c>
      <c r="V40" s="18">
        <f t="shared" si="11"/>
        <v>0</v>
      </c>
    </row>
    <row r="41" spans="1:22" x14ac:dyDescent="0.25">
      <c r="A41" s="15">
        <v>33</v>
      </c>
      <c r="B41" s="15" t="s">
        <v>44</v>
      </c>
      <c r="C41" s="16">
        <v>0</v>
      </c>
      <c r="D41" s="16">
        <v>0</v>
      </c>
      <c r="E41" s="16">
        <v>0</v>
      </c>
      <c r="F41" s="17">
        <f t="shared" si="4"/>
        <v>0</v>
      </c>
      <c r="G41" s="18" t="str">
        <f t="shared" si="5"/>
        <v/>
      </c>
      <c r="H41" s="16">
        <v>0</v>
      </c>
      <c r="I41" s="16">
        <v>0</v>
      </c>
      <c r="J41" s="16">
        <v>0</v>
      </c>
      <c r="K41" s="17">
        <f t="shared" si="6"/>
        <v>0</v>
      </c>
      <c r="L41" s="18" t="str">
        <f t="shared" si="7"/>
        <v/>
      </c>
      <c r="M41" s="16">
        <v>1</v>
      </c>
      <c r="N41" s="16">
        <v>0</v>
      </c>
      <c r="O41" s="16">
        <v>1</v>
      </c>
      <c r="P41" s="17">
        <f t="shared" si="8"/>
        <v>0</v>
      </c>
      <c r="Q41" s="18">
        <f t="shared" si="9"/>
        <v>0</v>
      </c>
      <c r="R41" s="16">
        <v>1</v>
      </c>
      <c r="S41" s="16">
        <v>0</v>
      </c>
      <c r="T41" s="16">
        <v>1</v>
      </c>
      <c r="U41" s="17">
        <f t="shared" si="10"/>
        <v>0</v>
      </c>
      <c r="V41" s="18">
        <f t="shared" si="11"/>
        <v>0</v>
      </c>
    </row>
    <row r="42" spans="1:22" x14ac:dyDescent="0.25">
      <c r="A42" s="15">
        <v>34</v>
      </c>
      <c r="B42" s="15" t="s">
        <v>45</v>
      </c>
      <c r="C42" s="16">
        <v>2</v>
      </c>
      <c r="D42" s="16">
        <v>2</v>
      </c>
      <c r="E42" s="16">
        <v>3</v>
      </c>
      <c r="F42" s="17">
        <f t="shared" si="4"/>
        <v>1</v>
      </c>
      <c r="G42" s="18">
        <f t="shared" si="5"/>
        <v>50</v>
      </c>
      <c r="H42" s="16">
        <v>6</v>
      </c>
      <c r="I42" s="16">
        <v>6</v>
      </c>
      <c r="J42" s="16">
        <v>6</v>
      </c>
      <c r="K42" s="17">
        <f t="shared" si="6"/>
        <v>0</v>
      </c>
      <c r="L42" s="18">
        <f t="shared" si="7"/>
        <v>0</v>
      </c>
      <c r="M42" s="16">
        <v>13</v>
      </c>
      <c r="N42" s="16">
        <v>13</v>
      </c>
      <c r="O42" s="16">
        <v>13</v>
      </c>
      <c r="P42" s="17">
        <f t="shared" si="8"/>
        <v>0</v>
      </c>
      <c r="Q42" s="18">
        <f t="shared" si="9"/>
        <v>0</v>
      </c>
      <c r="R42" s="16">
        <v>21</v>
      </c>
      <c r="S42" s="16">
        <v>21</v>
      </c>
      <c r="T42" s="16">
        <v>22</v>
      </c>
      <c r="U42" s="17">
        <f t="shared" si="10"/>
        <v>1</v>
      </c>
      <c r="V42" s="18">
        <f t="shared" si="11"/>
        <v>4.7619047619047619</v>
      </c>
    </row>
    <row r="43" spans="1:22" x14ac:dyDescent="0.25">
      <c r="A43" s="15">
        <v>35</v>
      </c>
      <c r="B43" s="15" t="s">
        <v>46</v>
      </c>
      <c r="C43" s="16">
        <v>0</v>
      </c>
      <c r="D43" s="16">
        <v>0</v>
      </c>
      <c r="E43" s="16">
        <v>0</v>
      </c>
      <c r="F43" s="17">
        <f t="shared" si="4"/>
        <v>0</v>
      </c>
      <c r="G43" s="18" t="str">
        <f t="shared" si="5"/>
        <v/>
      </c>
      <c r="H43" s="16">
        <v>2</v>
      </c>
      <c r="I43" s="16">
        <v>2</v>
      </c>
      <c r="J43" s="16">
        <v>2</v>
      </c>
      <c r="K43" s="17">
        <f t="shared" si="6"/>
        <v>0</v>
      </c>
      <c r="L43" s="18">
        <f t="shared" si="7"/>
        <v>0</v>
      </c>
      <c r="M43" s="16">
        <v>2</v>
      </c>
      <c r="N43" s="16">
        <v>2</v>
      </c>
      <c r="O43" s="16">
        <v>2</v>
      </c>
      <c r="P43" s="17">
        <f t="shared" si="8"/>
        <v>0</v>
      </c>
      <c r="Q43" s="18">
        <f t="shared" si="9"/>
        <v>0</v>
      </c>
      <c r="R43" s="16">
        <v>4</v>
      </c>
      <c r="S43" s="16">
        <v>4</v>
      </c>
      <c r="T43" s="16">
        <v>4</v>
      </c>
      <c r="U43" s="17">
        <f t="shared" si="10"/>
        <v>0</v>
      </c>
      <c r="V43" s="18">
        <f t="shared" si="11"/>
        <v>0</v>
      </c>
    </row>
    <row r="44" spans="1:22" x14ac:dyDescent="0.25">
      <c r="A44" s="15">
        <v>36</v>
      </c>
      <c r="B44" s="15" t="s">
        <v>47</v>
      </c>
      <c r="C44" s="16">
        <v>0</v>
      </c>
      <c r="D44" s="16">
        <v>0</v>
      </c>
      <c r="E44" s="16">
        <v>0</v>
      </c>
      <c r="F44" s="17">
        <f t="shared" si="4"/>
        <v>0</v>
      </c>
      <c r="G44" s="18" t="str">
        <f t="shared" si="5"/>
        <v/>
      </c>
      <c r="H44" s="16">
        <v>0</v>
      </c>
      <c r="I44" s="16">
        <v>0</v>
      </c>
      <c r="J44" s="16">
        <v>0</v>
      </c>
      <c r="K44" s="17">
        <f t="shared" si="6"/>
        <v>0</v>
      </c>
      <c r="L44" s="18" t="str">
        <f t="shared" si="7"/>
        <v/>
      </c>
      <c r="M44" s="16">
        <v>3</v>
      </c>
      <c r="N44" s="16">
        <v>3</v>
      </c>
      <c r="O44" s="16">
        <v>3</v>
      </c>
      <c r="P44" s="17">
        <f t="shared" si="8"/>
        <v>0</v>
      </c>
      <c r="Q44" s="18">
        <f t="shared" si="9"/>
        <v>0</v>
      </c>
      <c r="R44" s="16">
        <v>3</v>
      </c>
      <c r="S44" s="16">
        <v>3</v>
      </c>
      <c r="T44" s="16">
        <v>3</v>
      </c>
      <c r="U44" s="17">
        <f t="shared" si="10"/>
        <v>0</v>
      </c>
      <c r="V44" s="18">
        <f t="shared" si="11"/>
        <v>0</v>
      </c>
    </row>
    <row r="45" spans="1:22" x14ac:dyDescent="0.25">
      <c r="A45" s="15">
        <v>37</v>
      </c>
      <c r="B45" s="15" t="s">
        <v>48</v>
      </c>
      <c r="C45" s="16">
        <v>0</v>
      </c>
      <c r="D45" s="16">
        <v>0</v>
      </c>
      <c r="E45" s="16">
        <v>0</v>
      </c>
      <c r="F45" s="17">
        <f t="shared" si="4"/>
        <v>0</v>
      </c>
      <c r="G45" s="18" t="str">
        <f t="shared" si="5"/>
        <v/>
      </c>
      <c r="H45" s="16">
        <v>0</v>
      </c>
      <c r="I45" s="16">
        <v>0</v>
      </c>
      <c r="J45" s="16">
        <v>0</v>
      </c>
      <c r="K45" s="17">
        <f t="shared" si="6"/>
        <v>0</v>
      </c>
      <c r="L45" s="18" t="str">
        <f t="shared" si="7"/>
        <v/>
      </c>
      <c r="M45" s="16">
        <v>1</v>
      </c>
      <c r="N45" s="16">
        <v>1</v>
      </c>
      <c r="O45" s="16">
        <v>1</v>
      </c>
      <c r="P45" s="17">
        <f t="shared" si="8"/>
        <v>0</v>
      </c>
      <c r="Q45" s="18">
        <f t="shared" si="9"/>
        <v>0</v>
      </c>
      <c r="R45" s="16">
        <v>1</v>
      </c>
      <c r="S45" s="16">
        <v>1</v>
      </c>
      <c r="T45" s="16">
        <v>1</v>
      </c>
      <c r="U45" s="17">
        <f t="shared" si="10"/>
        <v>0</v>
      </c>
      <c r="V45" s="18">
        <f t="shared" si="11"/>
        <v>0</v>
      </c>
    </row>
    <row r="46" spans="1:22" x14ac:dyDescent="0.25">
      <c r="A46" s="15">
        <v>38</v>
      </c>
      <c r="B46" s="15" t="s">
        <v>49</v>
      </c>
      <c r="C46" s="16">
        <v>0</v>
      </c>
      <c r="D46" s="16">
        <v>0</v>
      </c>
      <c r="E46" s="16">
        <v>0</v>
      </c>
      <c r="F46" s="17">
        <f t="shared" si="4"/>
        <v>0</v>
      </c>
      <c r="G46" s="18" t="str">
        <f t="shared" si="5"/>
        <v/>
      </c>
      <c r="H46" s="16">
        <v>1</v>
      </c>
      <c r="I46" s="16">
        <v>1</v>
      </c>
      <c r="J46" s="16">
        <v>1</v>
      </c>
      <c r="K46" s="17">
        <f t="shared" si="6"/>
        <v>0</v>
      </c>
      <c r="L46" s="18">
        <f t="shared" si="7"/>
        <v>0</v>
      </c>
      <c r="M46" s="16">
        <v>5</v>
      </c>
      <c r="N46" s="16">
        <v>5</v>
      </c>
      <c r="O46" s="16">
        <v>5</v>
      </c>
      <c r="P46" s="17">
        <f t="shared" si="8"/>
        <v>0</v>
      </c>
      <c r="Q46" s="18">
        <f t="shared" si="9"/>
        <v>0</v>
      </c>
      <c r="R46" s="16">
        <v>6</v>
      </c>
      <c r="S46" s="16">
        <v>6</v>
      </c>
      <c r="T46" s="16">
        <v>6</v>
      </c>
      <c r="U46" s="17">
        <f t="shared" si="10"/>
        <v>0</v>
      </c>
      <c r="V46" s="18">
        <f t="shared" si="11"/>
        <v>0</v>
      </c>
    </row>
    <row r="47" spans="1:22" x14ac:dyDescent="0.25">
      <c r="A47" s="15">
        <v>39</v>
      </c>
      <c r="B47" s="15" t="s">
        <v>50</v>
      </c>
      <c r="C47" s="16">
        <v>1</v>
      </c>
      <c r="D47" s="16">
        <v>2</v>
      </c>
      <c r="E47" s="16">
        <v>2</v>
      </c>
      <c r="F47" s="17">
        <f t="shared" si="4"/>
        <v>1</v>
      </c>
      <c r="G47" s="18">
        <f t="shared" si="5"/>
        <v>100</v>
      </c>
      <c r="H47" s="16">
        <v>0</v>
      </c>
      <c r="I47" s="16">
        <v>0</v>
      </c>
      <c r="J47" s="16">
        <v>0</v>
      </c>
      <c r="K47" s="17">
        <f t="shared" si="6"/>
        <v>0</v>
      </c>
      <c r="L47" s="18" t="str">
        <f t="shared" si="7"/>
        <v/>
      </c>
      <c r="M47" s="16">
        <v>1</v>
      </c>
      <c r="N47" s="16">
        <v>1</v>
      </c>
      <c r="O47" s="16">
        <v>1</v>
      </c>
      <c r="P47" s="17">
        <f t="shared" si="8"/>
        <v>0</v>
      </c>
      <c r="Q47" s="18">
        <f t="shared" si="9"/>
        <v>0</v>
      </c>
      <c r="R47" s="16">
        <v>2</v>
      </c>
      <c r="S47" s="16">
        <v>3</v>
      </c>
      <c r="T47" s="16">
        <v>3</v>
      </c>
      <c r="U47" s="17">
        <f t="shared" si="10"/>
        <v>1</v>
      </c>
      <c r="V47" s="18">
        <f t="shared" si="11"/>
        <v>50</v>
      </c>
    </row>
    <row r="48" spans="1:22" s="6" customFormat="1" ht="13.5" x14ac:dyDescent="0.2">
      <c r="A48" s="23"/>
      <c r="B48" s="14" t="s">
        <v>51</v>
      </c>
      <c r="C48" s="21">
        <f>SUM(C31:C47)</f>
        <v>90</v>
      </c>
      <c r="D48" s="21">
        <f>SUM(D31:D47)</f>
        <v>105</v>
      </c>
      <c r="E48" s="21">
        <f>SUM(E31:E47)</f>
        <v>140</v>
      </c>
      <c r="F48" s="21">
        <f t="shared" si="4"/>
        <v>50</v>
      </c>
      <c r="G48" s="22">
        <f t="shared" si="5"/>
        <v>55.555555555555557</v>
      </c>
      <c r="H48" s="21">
        <f>SUM(H31:H47)</f>
        <v>116</v>
      </c>
      <c r="I48" s="21">
        <f>SUM(I31:I47)</f>
        <v>182</v>
      </c>
      <c r="J48" s="21">
        <f>SUM(J31:J47)</f>
        <v>192</v>
      </c>
      <c r="K48" s="21">
        <f t="shared" si="6"/>
        <v>76</v>
      </c>
      <c r="L48" s="22">
        <f t="shared" si="7"/>
        <v>65.517241379310349</v>
      </c>
      <c r="M48" s="21">
        <f>SUM(M31:M47)</f>
        <v>144</v>
      </c>
      <c r="N48" s="21">
        <f>SUM(N31:N47)</f>
        <v>177</v>
      </c>
      <c r="O48" s="21">
        <f>SUM(O31:O47)</f>
        <v>184</v>
      </c>
      <c r="P48" s="21">
        <f t="shared" si="8"/>
        <v>40</v>
      </c>
      <c r="Q48" s="22">
        <f t="shared" si="9"/>
        <v>27.777777777777779</v>
      </c>
      <c r="R48" s="21">
        <f>SUM(R31:R47)</f>
        <v>350</v>
      </c>
      <c r="S48" s="21">
        <f>SUM(S31:S47)</f>
        <v>464</v>
      </c>
      <c r="T48" s="21">
        <f>SUM(T31:T47)</f>
        <v>516</v>
      </c>
      <c r="U48" s="21">
        <f t="shared" si="10"/>
        <v>166</v>
      </c>
      <c r="V48" s="22">
        <f t="shared" si="11"/>
        <v>47.428571428571431</v>
      </c>
    </row>
    <row r="49" spans="1:22" x14ac:dyDescent="0.25">
      <c r="A49" s="24">
        <v>40</v>
      </c>
      <c r="B49" s="15" t="s">
        <v>52</v>
      </c>
      <c r="C49" s="16">
        <v>178</v>
      </c>
      <c r="D49" s="16">
        <v>184</v>
      </c>
      <c r="E49" s="16">
        <v>188</v>
      </c>
      <c r="F49" s="17">
        <f t="shared" si="4"/>
        <v>10</v>
      </c>
      <c r="G49" s="18">
        <f t="shared" si="5"/>
        <v>5.6179775280898872</v>
      </c>
      <c r="H49" s="16">
        <v>66</v>
      </c>
      <c r="I49" s="16">
        <v>68</v>
      </c>
      <c r="J49" s="16">
        <v>65</v>
      </c>
      <c r="K49" s="17">
        <f t="shared" si="6"/>
        <v>-1</v>
      </c>
      <c r="L49" s="18">
        <f t="shared" si="7"/>
        <v>-1.5151515151515151</v>
      </c>
      <c r="M49" s="16">
        <v>42</v>
      </c>
      <c r="N49" s="16">
        <v>42</v>
      </c>
      <c r="O49" s="16">
        <v>42</v>
      </c>
      <c r="P49" s="17">
        <f t="shared" si="8"/>
        <v>0</v>
      </c>
      <c r="Q49" s="18">
        <f t="shared" si="9"/>
        <v>0</v>
      </c>
      <c r="R49" s="16">
        <v>286</v>
      </c>
      <c r="S49" s="16">
        <v>294</v>
      </c>
      <c r="T49" s="16">
        <v>295</v>
      </c>
      <c r="U49" s="17">
        <f t="shared" si="10"/>
        <v>9</v>
      </c>
      <c r="V49" s="18">
        <f t="shared" si="11"/>
        <v>3.1468531468531471</v>
      </c>
    </row>
    <row r="50" spans="1:22" x14ac:dyDescent="0.25">
      <c r="A50" s="24">
        <v>41</v>
      </c>
      <c r="B50" s="15" t="s">
        <v>53</v>
      </c>
      <c r="C50" s="16">
        <v>0</v>
      </c>
      <c r="D50" s="16">
        <v>0</v>
      </c>
      <c r="E50" s="16">
        <v>0</v>
      </c>
      <c r="F50" s="17">
        <f t="shared" si="4"/>
        <v>0</v>
      </c>
      <c r="G50" s="18" t="str">
        <f t="shared" si="5"/>
        <v/>
      </c>
      <c r="H50" s="16">
        <v>0</v>
      </c>
      <c r="I50" s="16">
        <v>0</v>
      </c>
      <c r="J50" s="16">
        <v>0</v>
      </c>
      <c r="K50" s="17">
        <f t="shared" si="6"/>
        <v>0</v>
      </c>
      <c r="L50" s="18" t="str">
        <f t="shared" si="7"/>
        <v/>
      </c>
      <c r="M50" s="16">
        <v>3</v>
      </c>
      <c r="N50" s="16">
        <v>3</v>
      </c>
      <c r="O50" s="16">
        <v>3</v>
      </c>
      <c r="P50" s="17">
        <f t="shared" si="8"/>
        <v>0</v>
      </c>
      <c r="Q50" s="18">
        <f t="shared" si="9"/>
        <v>0</v>
      </c>
      <c r="R50" s="16">
        <v>3</v>
      </c>
      <c r="S50" s="16">
        <v>3</v>
      </c>
      <c r="T50" s="16">
        <v>3</v>
      </c>
      <c r="U50" s="17">
        <f t="shared" si="10"/>
        <v>0</v>
      </c>
      <c r="V50" s="18">
        <f t="shared" si="11"/>
        <v>0</v>
      </c>
    </row>
    <row r="51" spans="1:22" x14ac:dyDescent="0.25">
      <c r="A51" s="24">
        <v>42</v>
      </c>
      <c r="B51" s="15" t="s">
        <v>54</v>
      </c>
      <c r="C51" s="16">
        <v>0</v>
      </c>
      <c r="D51" s="16">
        <v>0</v>
      </c>
      <c r="E51" s="16">
        <v>0</v>
      </c>
      <c r="F51" s="17">
        <f t="shared" si="4"/>
        <v>0</v>
      </c>
      <c r="G51" s="18" t="str">
        <f t="shared" si="5"/>
        <v/>
      </c>
      <c r="H51" s="16">
        <v>0</v>
      </c>
      <c r="I51" s="16">
        <v>0</v>
      </c>
      <c r="J51" s="16">
        <v>0</v>
      </c>
      <c r="K51" s="17">
        <f t="shared" si="6"/>
        <v>0</v>
      </c>
      <c r="L51" s="18" t="str">
        <f t="shared" si="7"/>
        <v/>
      </c>
      <c r="M51" s="16">
        <v>2</v>
      </c>
      <c r="N51" s="16">
        <v>2</v>
      </c>
      <c r="O51" s="16">
        <v>2</v>
      </c>
      <c r="P51" s="17">
        <f t="shared" si="8"/>
        <v>0</v>
      </c>
      <c r="Q51" s="18">
        <f t="shared" si="9"/>
        <v>0</v>
      </c>
      <c r="R51" s="16">
        <v>2</v>
      </c>
      <c r="S51" s="16">
        <v>2</v>
      </c>
      <c r="T51" s="16">
        <v>2</v>
      </c>
      <c r="U51" s="17">
        <f t="shared" si="10"/>
        <v>0</v>
      </c>
      <c r="V51" s="18">
        <f t="shared" si="11"/>
        <v>0</v>
      </c>
    </row>
    <row r="52" spans="1:22" x14ac:dyDescent="0.25">
      <c r="A52" s="24">
        <v>43</v>
      </c>
      <c r="B52" s="15" t="s">
        <v>55</v>
      </c>
      <c r="C52" s="16">
        <v>0</v>
      </c>
      <c r="D52" s="16">
        <v>0</v>
      </c>
      <c r="E52" s="16">
        <v>0</v>
      </c>
      <c r="F52" s="17">
        <f t="shared" si="4"/>
        <v>0</v>
      </c>
      <c r="G52" s="18" t="str">
        <f t="shared" si="5"/>
        <v/>
      </c>
      <c r="H52" s="16">
        <v>0</v>
      </c>
      <c r="I52" s="16">
        <v>0</v>
      </c>
      <c r="J52" s="16">
        <v>0</v>
      </c>
      <c r="K52" s="17">
        <f t="shared" si="6"/>
        <v>0</v>
      </c>
      <c r="L52" s="18" t="str">
        <f t="shared" si="7"/>
        <v/>
      </c>
      <c r="M52" s="16">
        <v>5</v>
      </c>
      <c r="N52" s="16">
        <v>5</v>
      </c>
      <c r="O52" s="16">
        <v>5</v>
      </c>
      <c r="P52" s="17">
        <f t="shared" si="8"/>
        <v>0</v>
      </c>
      <c r="Q52" s="18">
        <f t="shared" si="9"/>
        <v>0</v>
      </c>
      <c r="R52" s="16">
        <v>5</v>
      </c>
      <c r="S52" s="16">
        <v>5</v>
      </c>
      <c r="T52" s="16">
        <v>5</v>
      </c>
      <c r="U52" s="17">
        <f t="shared" si="10"/>
        <v>0</v>
      </c>
      <c r="V52" s="18">
        <f t="shared" si="11"/>
        <v>0</v>
      </c>
    </row>
    <row r="53" spans="1:22" x14ac:dyDescent="0.25">
      <c r="A53" s="24">
        <v>44</v>
      </c>
      <c r="B53" s="15" t="s">
        <v>56</v>
      </c>
      <c r="C53" s="16">
        <v>0</v>
      </c>
      <c r="D53" s="16">
        <v>0</v>
      </c>
      <c r="E53" s="16">
        <v>0</v>
      </c>
      <c r="F53" s="17">
        <f t="shared" si="4"/>
        <v>0</v>
      </c>
      <c r="G53" s="18" t="str">
        <f t="shared" si="5"/>
        <v/>
      </c>
      <c r="H53" s="16">
        <v>0</v>
      </c>
      <c r="I53" s="16">
        <v>0</v>
      </c>
      <c r="J53" s="16">
        <v>0</v>
      </c>
      <c r="K53" s="17">
        <f t="shared" si="6"/>
        <v>0</v>
      </c>
      <c r="L53" s="18" t="str">
        <f t="shared" si="7"/>
        <v/>
      </c>
      <c r="M53" s="16">
        <v>2</v>
      </c>
      <c r="N53" s="16">
        <v>2</v>
      </c>
      <c r="O53" s="16">
        <v>2</v>
      </c>
      <c r="P53" s="17">
        <f t="shared" si="8"/>
        <v>0</v>
      </c>
      <c r="Q53" s="18">
        <f t="shared" si="9"/>
        <v>0</v>
      </c>
      <c r="R53" s="16">
        <v>2</v>
      </c>
      <c r="S53" s="16">
        <v>2</v>
      </c>
      <c r="T53" s="16">
        <v>2</v>
      </c>
      <c r="U53" s="17">
        <f t="shared" si="10"/>
        <v>0</v>
      </c>
      <c r="V53" s="18">
        <f t="shared" si="11"/>
        <v>0</v>
      </c>
    </row>
    <row r="54" spans="1:22" x14ac:dyDescent="0.25">
      <c r="A54" s="24">
        <v>45</v>
      </c>
      <c r="B54" s="15" t="s">
        <v>57</v>
      </c>
      <c r="C54" s="16">
        <v>0</v>
      </c>
      <c r="D54" s="16">
        <v>0</v>
      </c>
      <c r="E54" s="16">
        <v>0</v>
      </c>
      <c r="F54" s="17">
        <f t="shared" si="4"/>
        <v>0</v>
      </c>
      <c r="G54" s="18" t="str">
        <f t="shared" si="5"/>
        <v/>
      </c>
      <c r="H54" s="16">
        <v>0</v>
      </c>
      <c r="I54" s="16">
        <v>0</v>
      </c>
      <c r="J54" s="16">
        <v>0</v>
      </c>
      <c r="K54" s="17">
        <f t="shared" si="6"/>
        <v>0</v>
      </c>
      <c r="L54" s="18" t="str">
        <f t="shared" si="7"/>
        <v/>
      </c>
      <c r="M54" s="16">
        <v>1</v>
      </c>
      <c r="N54" s="16">
        <v>1</v>
      </c>
      <c r="O54" s="16">
        <v>1</v>
      </c>
      <c r="P54" s="17">
        <f t="shared" si="8"/>
        <v>0</v>
      </c>
      <c r="Q54" s="18">
        <f t="shared" si="9"/>
        <v>0</v>
      </c>
      <c r="R54" s="16">
        <v>1</v>
      </c>
      <c r="S54" s="16">
        <v>1</v>
      </c>
      <c r="T54" s="16">
        <v>1</v>
      </c>
      <c r="U54" s="17">
        <f t="shared" si="10"/>
        <v>0</v>
      </c>
      <c r="V54" s="18">
        <f t="shared" si="11"/>
        <v>0</v>
      </c>
    </row>
    <row r="55" spans="1:22" x14ac:dyDescent="0.25">
      <c r="A55" s="24">
        <v>46</v>
      </c>
      <c r="B55" s="15" t="s">
        <v>58</v>
      </c>
      <c r="C55" s="16">
        <v>0</v>
      </c>
      <c r="D55" s="16">
        <v>0</v>
      </c>
      <c r="E55" s="16">
        <v>0</v>
      </c>
      <c r="F55" s="17">
        <f t="shared" si="4"/>
        <v>0</v>
      </c>
      <c r="G55" s="18" t="str">
        <f t="shared" si="5"/>
        <v/>
      </c>
      <c r="H55" s="16">
        <v>0</v>
      </c>
      <c r="I55" s="16">
        <v>0</v>
      </c>
      <c r="J55" s="16">
        <v>0</v>
      </c>
      <c r="K55" s="17">
        <f t="shared" si="6"/>
        <v>0</v>
      </c>
      <c r="L55" s="18" t="str">
        <f t="shared" si="7"/>
        <v/>
      </c>
      <c r="M55" s="16">
        <v>6</v>
      </c>
      <c r="N55" s="16">
        <v>6</v>
      </c>
      <c r="O55" s="16">
        <v>6</v>
      </c>
      <c r="P55" s="17">
        <f t="shared" si="8"/>
        <v>0</v>
      </c>
      <c r="Q55" s="18">
        <f t="shared" si="9"/>
        <v>0</v>
      </c>
      <c r="R55" s="16">
        <v>6</v>
      </c>
      <c r="S55" s="16">
        <v>6</v>
      </c>
      <c r="T55" s="16">
        <v>6</v>
      </c>
      <c r="U55" s="17">
        <f t="shared" si="10"/>
        <v>0</v>
      </c>
      <c r="V55" s="18">
        <f t="shared" si="11"/>
        <v>0</v>
      </c>
    </row>
    <row r="56" spans="1:22" s="6" customFormat="1" ht="13.5" x14ac:dyDescent="0.2">
      <c r="A56" s="23"/>
      <c r="B56" s="14" t="s">
        <v>59</v>
      </c>
      <c r="C56" s="20">
        <f>SUM(C49:C55)</f>
        <v>178</v>
      </c>
      <c r="D56" s="20">
        <f>SUM(D49:D55)</f>
        <v>184</v>
      </c>
      <c r="E56" s="20">
        <f>SUM(E49:E55)</f>
        <v>188</v>
      </c>
      <c r="F56" s="21">
        <f t="shared" si="4"/>
        <v>10</v>
      </c>
      <c r="G56" s="22">
        <f t="shared" si="5"/>
        <v>5.6179775280898872</v>
      </c>
      <c r="H56" s="20">
        <f>SUM(H49:H55)</f>
        <v>66</v>
      </c>
      <c r="I56" s="20">
        <f>SUM(I49:I55)</f>
        <v>68</v>
      </c>
      <c r="J56" s="20">
        <f>SUM(J49:J55)</f>
        <v>65</v>
      </c>
      <c r="K56" s="21">
        <f t="shared" si="6"/>
        <v>-1</v>
      </c>
      <c r="L56" s="22">
        <f t="shared" si="7"/>
        <v>-1.5151515151515151</v>
      </c>
      <c r="M56" s="20">
        <f>SUM(M49:M55)</f>
        <v>61</v>
      </c>
      <c r="N56" s="20">
        <f>SUM(N49:N55)</f>
        <v>61</v>
      </c>
      <c r="O56" s="20">
        <f>SUM(O49:O55)</f>
        <v>61</v>
      </c>
      <c r="P56" s="21">
        <f t="shared" si="8"/>
        <v>0</v>
      </c>
      <c r="Q56" s="22">
        <f t="shared" si="9"/>
        <v>0</v>
      </c>
      <c r="R56" s="20">
        <f>SUM(R49:R55)</f>
        <v>305</v>
      </c>
      <c r="S56" s="20">
        <f>SUM(S49:S55)</f>
        <v>313</v>
      </c>
      <c r="T56" s="20">
        <f>SUM(T49:T55)</f>
        <v>314</v>
      </c>
      <c r="U56" s="21">
        <f t="shared" si="10"/>
        <v>9</v>
      </c>
      <c r="V56" s="22">
        <f t="shared" si="11"/>
        <v>2.9508196721311477</v>
      </c>
    </row>
    <row r="57" spans="1:22" x14ac:dyDescent="0.25">
      <c r="A57" s="24">
        <v>47</v>
      </c>
      <c r="B57" s="15" t="s">
        <v>60</v>
      </c>
      <c r="C57" s="16">
        <v>490</v>
      </c>
      <c r="D57" s="16">
        <v>490</v>
      </c>
      <c r="E57" s="16">
        <v>490</v>
      </c>
      <c r="F57" s="17">
        <f t="shared" si="4"/>
        <v>0</v>
      </c>
      <c r="G57" s="18">
        <f t="shared" si="5"/>
        <v>0</v>
      </c>
      <c r="H57" s="16">
        <v>80</v>
      </c>
      <c r="I57" s="16">
        <v>80</v>
      </c>
      <c r="J57" s="16">
        <v>80</v>
      </c>
      <c r="K57" s="17">
        <f t="shared" si="6"/>
        <v>0</v>
      </c>
      <c r="L57" s="18">
        <f t="shared" si="7"/>
        <v>0</v>
      </c>
      <c r="M57" s="16">
        <v>43</v>
      </c>
      <c r="N57" s="16">
        <v>43</v>
      </c>
      <c r="O57" s="16">
        <v>43</v>
      </c>
      <c r="P57" s="17">
        <f t="shared" si="8"/>
        <v>0</v>
      </c>
      <c r="Q57" s="18">
        <f t="shared" si="9"/>
        <v>0</v>
      </c>
      <c r="R57" s="16">
        <v>613</v>
      </c>
      <c r="S57" s="16">
        <v>613</v>
      </c>
      <c r="T57" s="16">
        <v>613</v>
      </c>
      <c r="U57" s="17">
        <f t="shared" si="10"/>
        <v>0</v>
      </c>
      <c r="V57" s="18">
        <f t="shared" si="11"/>
        <v>0</v>
      </c>
    </row>
    <row r="58" spans="1:22" s="6" customFormat="1" ht="13.5" x14ac:dyDescent="0.25">
      <c r="A58" s="14"/>
      <c r="B58" s="14" t="s">
        <v>61</v>
      </c>
      <c r="C58" s="20">
        <f>SUM(C57:C57)</f>
        <v>490</v>
      </c>
      <c r="D58" s="20">
        <f>SUM(D57:D57)</f>
        <v>490</v>
      </c>
      <c r="E58" s="20">
        <f>SUM(E57:E57)</f>
        <v>490</v>
      </c>
      <c r="F58" s="21">
        <f t="shared" si="4"/>
        <v>0</v>
      </c>
      <c r="G58" s="22">
        <f t="shared" si="5"/>
        <v>0</v>
      </c>
      <c r="H58" s="20">
        <f>SUM(H57:H57)</f>
        <v>80</v>
      </c>
      <c r="I58" s="20">
        <f>SUM(I57:I57)</f>
        <v>80</v>
      </c>
      <c r="J58" s="20">
        <f>SUM(J57:J57)</f>
        <v>80</v>
      </c>
      <c r="K58" s="21">
        <f t="shared" si="6"/>
        <v>0</v>
      </c>
      <c r="L58" s="22">
        <f t="shared" si="7"/>
        <v>0</v>
      </c>
      <c r="M58" s="20">
        <f>SUM(M57:M57)</f>
        <v>43</v>
      </c>
      <c r="N58" s="20">
        <f>SUM(N57:N57)</f>
        <v>43</v>
      </c>
      <c r="O58" s="20">
        <f>SUM(O57:O57)</f>
        <v>43</v>
      </c>
      <c r="P58" s="21">
        <f t="shared" si="8"/>
        <v>0</v>
      </c>
      <c r="Q58" s="22">
        <f t="shared" si="9"/>
        <v>0</v>
      </c>
      <c r="R58" s="20">
        <f>SUM(R57:R57)</f>
        <v>613</v>
      </c>
      <c r="S58" s="20">
        <f>SUM(S57:S57)</f>
        <v>613</v>
      </c>
      <c r="T58" s="20">
        <f>SUM(T57:T57)</f>
        <v>613</v>
      </c>
      <c r="U58" s="21">
        <f t="shared" si="10"/>
        <v>0</v>
      </c>
      <c r="V58" s="22">
        <f t="shared" si="11"/>
        <v>0</v>
      </c>
    </row>
    <row r="59" spans="1:22" s="6" customFormat="1" x14ac:dyDescent="0.25">
      <c r="A59" s="15">
        <v>48</v>
      </c>
      <c r="B59" s="15" t="s">
        <v>62</v>
      </c>
      <c r="C59" s="16">
        <v>0</v>
      </c>
      <c r="D59" s="16">
        <v>0</v>
      </c>
      <c r="E59" s="16">
        <v>0</v>
      </c>
      <c r="F59" s="17">
        <f t="shared" si="4"/>
        <v>0</v>
      </c>
      <c r="G59" s="18" t="str">
        <f t="shared" si="5"/>
        <v/>
      </c>
      <c r="H59" s="16">
        <v>0</v>
      </c>
      <c r="I59" s="16">
        <v>0</v>
      </c>
      <c r="J59" s="16">
        <v>0</v>
      </c>
      <c r="K59" s="17">
        <f t="shared" si="6"/>
        <v>0</v>
      </c>
      <c r="L59" s="18" t="str">
        <f t="shared" si="7"/>
        <v/>
      </c>
      <c r="M59" s="16">
        <v>5</v>
      </c>
      <c r="N59" s="16">
        <v>5</v>
      </c>
      <c r="O59" s="16">
        <v>5</v>
      </c>
      <c r="P59" s="17">
        <f t="shared" si="8"/>
        <v>0</v>
      </c>
      <c r="Q59" s="18">
        <f t="shared" si="9"/>
        <v>0</v>
      </c>
      <c r="R59" s="16">
        <v>5</v>
      </c>
      <c r="S59" s="16">
        <v>5</v>
      </c>
      <c r="T59" s="16">
        <v>5</v>
      </c>
      <c r="U59" s="17">
        <f t="shared" si="10"/>
        <v>0</v>
      </c>
      <c r="V59" s="18">
        <f t="shared" si="11"/>
        <v>0</v>
      </c>
    </row>
    <row r="60" spans="1:22" s="6" customFormat="1" x14ac:dyDescent="0.25">
      <c r="A60" s="15">
        <v>49</v>
      </c>
      <c r="B60" s="15" t="s">
        <v>63</v>
      </c>
      <c r="C60" s="16">
        <v>0</v>
      </c>
      <c r="D60" s="16">
        <v>0</v>
      </c>
      <c r="E60" s="16">
        <v>2</v>
      </c>
      <c r="F60" s="17">
        <f t="shared" si="4"/>
        <v>2</v>
      </c>
      <c r="G60" s="18"/>
      <c r="H60" s="16">
        <v>0</v>
      </c>
      <c r="I60" s="16">
        <v>0</v>
      </c>
      <c r="J60" s="16">
        <v>5</v>
      </c>
      <c r="K60" s="17">
        <f t="shared" si="6"/>
        <v>5</v>
      </c>
      <c r="L60" s="18"/>
      <c r="M60" s="16">
        <v>0</v>
      </c>
      <c r="N60" s="16">
        <v>0</v>
      </c>
      <c r="O60" s="16">
        <v>17</v>
      </c>
      <c r="P60" s="17">
        <f t="shared" si="8"/>
        <v>17</v>
      </c>
      <c r="Q60" s="18"/>
      <c r="R60" s="16">
        <v>0</v>
      </c>
      <c r="S60" s="16">
        <v>0</v>
      </c>
      <c r="T60" s="16">
        <v>24</v>
      </c>
      <c r="U60" s="17">
        <f t="shared" si="10"/>
        <v>24</v>
      </c>
      <c r="V60" s="18"/>
    </row>
    <row r="61" spans="1:22" s="6" customFormat="1" x14ac:dyDescent="0.25">
      <c r="A61" s="15">
        <v>50</v>
      </c>
      <c r="B61" s="15" t="s">
        <v>64</v>
      </c>
      <c r="C61" s="16">
        <v>0</v>
      </c>
      <c r="D61" s="16">
        <v>5</v>
      </c>
      <c r="E61" s="16">
        <v>5</v>
      </c>
      <c r="F61" s="17">
        <f t="shared" si="4"/>
        <v>5</v>
      </c>
      <c r="G61" s="18"/>
      <c r="H61" s="16">
        <v>0</v>
      </c>
      <c r="I61" s="16">
        <v>9</v>
      </c>
      <c r="J61" s="16">
        <v>9</v>
      </c>
      <c r="K61" s="17">
        <f t="shared" si="6"/>
        <v>9</v>
      </c>
      <c r="L61" s="18"/>
      <c r="M61" s="16">
        <v>0</v>
      </c>
      <c r="N61" s="16">
        <v>3</v>
      </c>
      <c r="O61" s="16">
        <v>3</v>
      </c>
      <c r="P61" s="17">
        <f t="shared" si="8"/>
        <v>3</v>
      </c>
      <c r="Q61" s="18"/>
      <c r="R61" s="16">
        <v>0</v>
      </c>
      <c r="S61" s="16">
        <v>17</v>
      </c>
      <c r="T61" s="16">
        <v>17</v>
      </c>
      <c r="U61" s="17">
        <f t="shared" si="10"/>
        <v>17</v>
      </c>
      <c r="V61" s="18"/>
    </row>
    <row r="62" spans="1:22" s="6" customFormat="1" x14ac:dyDescent="0.25">
      <c r="A62" s="15">
        <v>51</v>
      </c>
      <c r="B62" s="15" t="s">
        <v>65</v>
      </c>
      <c r="C62" s="16">
        <v>0</v>
      </c>
      <c r="D62" s="16">
        <v>0</v>
      </c>
      <c r="E62" s="16">
        <v>3</v>
      </c>
      <c r="F62" s="17">
        <f t="shared" si="4"/>
        <v>3</v>
      </c>
      <c r="G62" s="18"/>
      <c r="H62" s="16">
        <v>0</v>
      </c>
      <c r="I62" s="16">
        <v>0</v>
      </c>
      <c r="J62" s="16">
        <v>4</v>
      </c>
      <c r="K62" s="17">
        <f t="shared" si="6"/>
        <v>4</v>
      </c>
      <c r="L62" s="18"/>
      <c r="M62" s="16">
        <v>0</v>
      </c>
      <c r="N62" s="16">
        <v>0</v>
      </c>
      <c r="O62" s="16">
        <v>8</v>
      </c>
      <c r="P62" s="17">
        <f t="shared" si="8"/>
        <v>8</v>
      </c>
      <c r="Q62" s="18"/>
      <c r="R62" s="16">
        <v>0</v>
      </c>
      <c r="S62" s="16">
        <v>0</v>
      </c>
      <c r="T62" s="16">
        <v>15</v>
      </c>
      <c r="U62" s="17">
        <f t="shared" si="10"/>
        <v>15</v>
      </c>
      <c r="V62" s="18"/>
    </row>
    <row r="63" spans="1:22" s="6" customFormat="1" x14ac:dyDescent="0.25">
      <c r="A63" s="15">
        <v>52</v>
      </c>
      <c r="B63" s="15" t="s">
        <v>66</v>
      </c>
      <c r="C63" s="16">
        <v>0</v>
      </c>
      <c r="D63" s="16">
        <v>6</v>
      </c>
      <c r="E63" s="16">
        <v>8</v>
      </c>
      <c r="F63" s="17">
        <f t="shared" si="4"/>
        <v>8</v>
      </c>
      <c r="G63" s="18"/>
      <c r="H63" s="16">
        <v>0</v>
      </c>
      <c r="I63" s="16">
        <v>2</v>
      </c>
      <c r="J63" s="16">
        <v>7</v>
      </c>
      <c r="K63" s="17">
        <f t="shared" si="6"/>
        <v>7</v>
      </c>
      <c r="L63" s="18"/>
      <c r="M63" s="16">
        <v>0</v>
      </c>
      <c r="N63" s="16">
        <v>8</v>
      </c>
      <c r="O63" s="16">
        <v>8</v>
      </c>
      <c r="P63" s="17">
        <f t="shared" si="8"/>
        <v>8</v>
      </c>
      <c r="Q63" s="18"/>
      <c r="R63" s="16">
        <v>0</v>
      </c>
      <c r="S63" s="16">
        <v>16</v>
      </c>
      <c r="T63" s="16">
        <v>23</v>
      </c>
      <c r="U63" s="17">
        <f t="shared" si="10"/>
        <v>23</v>
      </c>
      <c r="V63" s="18"/>
    </row>
    <row r="64" spans="1:22" s="6" customFormat="1" x14ac:dyDescent="0.25">
      <c r="A64" s="15">
        <v>53</v>
      </c>
      <c r="B64" s="15" t="s">
        <v>67</v>
      </c>
      <c r="C64" s="16">
        <v>0</v>
      </c>
      <c r="D64" s="16">
        <v>0</v>
      </c>
      <c r="E64" s="16">
        <v>0</v>
      </c>
      <c r="F64" s="17">
        <f t="shared" si="4"/>
        <v>0</v>
      </c>
      <c r="G64" s="18"/>
      <c r="H64" s="16">
        <v>0</v>
      </c>
      <c r="I64" s="16">
        <v>0</v>
      </c>
      <c r="J64" s="16">
        <v>1</v>
      </c>
      <c r="K64" s="17">
        <f t="shared" si="6"/>
        <v>1</v>
      </c>
      <c r="L64" s="18"/>
      <c r="M64" s="16">
        <v>0</v>
      </c>
      <c r="N64" s="16">
        <v>1</v>
      </c>
      <c r="O64" s="16">
        <v>6</v>
      </c>
      <c r="P64" s="17">
        <f t="shared" si="8"/>
        <v>6</v>
      </c>
      <c r="Q64" s="18"/>
      <c r="R64" s="16">
        <v>0</v>
      </c>
      <c r="S64" s="16">
        <v>1</v>
      </c>
      <c r="T64" s="16">
        <v>7</v>
      </c>
      <c r="U64" s="17">
        <f t="shared" si="10"/>
        <v>7</v>
      </c>
      <c r="V64" s="18"/>
    </row>
    <row r="65" spans="1:22" s="6" customFormat="1" x14ac:dyDescent="0.25">
      <c r="A65" s="15">
        <v>54</v>
      </c>
      <c r="B65" s="15" t="s">
        <v>68</v>
      </c>
      <c r="C65" s="16">
        <v>0</v>
      </c>
      <c r="D65" s="16">
        <v>0</v>
      </c>
      <c r="E65" s="16">
        <v>0</v>
      </c>
      <c r="F65" s="17">
        <f t="shared" si="4"/>
        <v>0</v>
      </c>
      <c r="G65" s="18"/>
      <c r="H65" s="16">
        <v>0</v>
      </c>
      <c r="I65" s="16">
        <v>1</v>
      </c>
      <c r="J65" s="16">
        <v>1</v>
      </c>
      <c r="K65" s="17">
        <f t="shared" si="6"/>
        <v>1</v>
      </c>
      <c r="L65" s="18"/>
      <c r="M65" s="16">
        <v>0</v>
      </c>
      <c r="N65" s="16">
        <v>3</v>
      </c>
      <c r="O65" s="16">
        <v>3</v>
      </c>
      <c r="P65" s="17">
        <f t="shared" si="8"/>
        <v>3</v>
      </c>
      <c r="Q65" s="18"/>
      <c r="R65" s="16">
        <v>0</v>
      </c>
      <c r="S65" s="16">
        <v>4</v>
      </c>
      <c r="T65" s="16">
        <v>4</v>
      </c>
      <c r="U65" s="17">
        <f t="shared" si="10"/>
        <v>4</v>
      </c>
      <c r="V65" s="18"/>
    </row>
    <row r="66" spans="1:22" s="6" customFormat="1" x14ac:dyDescent="0.25">
      <c r="A66" s="15">
        <v>55</v>
      </c>
      <c r="B66" s="15" t="s">
        <v>69</v>
      </c>
      <c r="C66" s="16">
        <v>0</v>
      </c>
      <c r="D66" s="16">
        <v>0</v>
      </c>
      <c r="E66" s="16">
        <v>0</v>
      </c>
      <c r="F66" s="17">
        <f t="shared" si="4"/>
        <v>0</v>
      </c>
      <c r="G66" s="18" t="str">
        <f t="shared" si="5"/>
        <v/>
      </c>
      <c r="H66" s="16">
        <v>0</v>
      </c>
      <c r="I66" s="16">
        <v>0</v>
      </c>
      <c r="J66" s="16">
        <v>0</v>
      </c>
      <c r="K66" s="17">
        <f t="shared" si="6"/>
        <v>0</v>
      </c>
      <c r="L66" s="18" t="str">
        <f t="shared" si="7"/>
        <v/>
      </c>
      <c r="M66" s="16">
        <v>0</v>
      </c>
      <c r="N66" s="16">
        <v>0</v>
      </c>
      <c r="O66" s="16">
        <v>0</v>
      </c>
      <c r="P66" s="17">
        <f t="shared" si="8"/>
        <v>0</v>
      </c>
      <c r="Q66" s="18" t="str">
        <f t="shared" si="9"/>
        <v/>
      </c>
      <c r="R66" s="16">
        <v>0</v>
      </c>
      <c r="S66" s="16">
        <v>0</v>
      </c>
      <c r="T66" s="16">
        <v>0</v>
      </c>
      <c r="U66" s="17">
        <f t="shared" si="10"/>
        <v>0</v>
      </c>
      <c r="V66" s="18" t="str">
        <f t="shared" si="11"/>
        <v/>
      </c>
    </row>
    <row r="67" spans="1:22" s="6" customFormat="1" ht="13.5" x14ac:dyDescent="0.25">
      <c r="A67" s="14"/>
      <c r="B67" s="14" t="s">
        <v>70</v>
      </c>
      <c r="C67" s="20">
        <f>SUM(C59:C66)</f>
        <v>0</v>
      </c>
      <c r="D67" s="20">
        <f>SUM(D59:D66)</f>
        <v>11</v>
      </c>
      <c r="E67" s="20">
        <f>SUM(E59:E66)</f>
        <v>18</v>
      </c>
      <c r="F67" s="21">
        <f t="shared" si="4"/>
        <v>18</v>
      </c>
      <c r="G67" s="22" t="str">
        <f t="shared" si="5"/>
        <v/>
      </c>
      <c r="H67" s="20">
        <f>SUM(H59:H66)</f>
        <v>0</v>
      </c>
      <c r="I67" s="20">
        <f>SUM(I59:I66)</f>
        <v>12</v>
      </c>
      <c r="J67" s="20">
        <f>SUM(J59:J66)</f>
        <v>27</v>
      </c>
      <c r="K67" s="21">
        <f t="shared" si="6"/>
        <v>27</v>
      </c>
      <c r="L67" s="22" t="str">
        <f t="shared" si="7"/>
        <v/>
      </c>
      <c r="M67" s="20">
        <f>SUM(M59:M66)</f>
        <v>5</v>
      </c>
      <c r="N67" s="20">
        <f>SUM(N59:N66)</f>
        <v>20</v>
      </c>
      <c r="O67" s="20">
        <f>SUM(O59:O66)</f>
        <v>50</v>
      </c>
      <c r="P67" s="21">
        <f t="shared" si="8"/>
        <v>45</v>
      </c>
      <c r="Q67" s="22">
        <f t="shared" si="9"/>
        <v>900</v>
      </c>
      <c r="R67" s="20">
        <f>SUM(R59:R66)</f>
        <v>5</v>
      </c>
      <c r="S67" s="20">
        <f>SUM(S59:S66)</f>
        <v>43</v>
      </c>
      <c r="T67" s="20">
        <f>SUM(T59:T66)</f>
        <v>95</v>
      </c>
      <c r="U67" s="21">
        <f t="shared" si="10"/>
        <v>90</v>
      </c>
      <c r="V67" s="22">
        <f t="shared" si="11"/>
        <v>1800</v>
      </c>
    </row>
    <row r="68" spans="1:22" s="6" customFormat="1" ht="13.5" x14ac:dyDescent="0.25">
      <c r="A68" s="14"/>
      <c r="B68" s="14" t="s">
        <v>71</v>
      </c>
      <c r="C68" s="21">
        <f>SUM(C67,C58,C56,C48,C30)</f>
        <v>1317</v>
      </c>
      <c r="D68" s="21">
        <f>SUM(D67,D58,D56,D48,D30)</f>
        <v>1342</v>
      </c>
      <c r="E68" s="21">
        <f>SUM(E67,E58,E56,E48,E30)</f>
        <v>1381</v>
      </c>
      <c r="F68" s="21">
        <f t="shared" si="4"/>
        <v>64</v>
      </c>
      <c r="G68" s="22">
        <f t="shared" si="5"/>
        <v>4.8595292331055431</v>
      </c>
      <c r="H68" s="21">
        <f>SUM(H67,H58,H56,H48,H30)</f>
        <v>728</v>
      </c>
      <c r="I68" s="21">
        <f>SUM(I67,I58,I56,I48,I30)</f>
        <v>805</v>
      </c>
      <c r="J68" s="21">
        <f>SUM(J67,J58,J56,J48,J30)</f>
        <v>834</v>
      </c>
      <c r="K68" s="21">
        <f t="shared" si="6"/>
        <v>106</v>
      </c>
      <c r="L68" s="22">
        <f t="shared" si="7"/>
        <v>14.560439560439562</v>
      </c>
      <c r="M68" s="21">
        <f>SUM(M67,M58,M56,M48,M30)</f>
        <v>781</v>
      </c>
      <c r="N68" s="21">
        <f>SUM(N67,N58,N56,N48,N30)</f>
        <v>834</v>
      </c>
      <c r="O68" s="21">
        <f>SUM(O67,O58,O56,O48,O30)</f>
        <v>875</v>
      </c>
      <c r="P68" s="21">
        <f t="shared" si="8"/>
        <v>94</v>
      </c>
      <c r="Q68" s="22">
        <f t="shared" si="9"/>
        <v>12.03585147247119</v>
      </c>
      <c r="R68" s="21">
        <f>SUM(R67,R58,R56,R48,R30)</f>
        <v>2826</v>
      </c>
      <c r="S68" s="21">
        <f>SUM(S67,S58,S56,S48,S30)</f>
        <v>2981</v>
      </c>
      <c r="T68" s="21">
        <f>SUM(T67,T58,T56,T48,T30)</f>
        <v>3090</v>
      </c>
      <c r="U68" s="21">
        <f t="shared" si="10"/>
        <v>264</v>
      </c>
      <c r="V68" s="22">
        <f t="shared" si="11"/>
        <v>9.3418259023354562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2020-05-28T11:00:27Z</dcterms:created>
  <dcterms:modified xsi:type="dcterms:W3CDTF">2020-05-28T11:00:49Z</dcterms:modified>
</cp:coreProperties>
</file>