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05-01-2022\"/>
    </mc:Choice>
  </mc:AlternateContent>
  <bookViews>
    <workbookView xWindow="0" yWindow="0" windowWidth="28800" windowHeight="12435"/>
  </bookViews>
  <sheets>
    <sheet name="Sheet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54" i="1" l="1"/>
  <c r="U54" i="1" s="1"/>
  <c r="S54" i="1"/>
  <c r="R54" i="1"/>
  <c r="V54" i="1" s="1"/>
  <c r="P54" i="1"/>
  <c r="O54" i="1"/>
  <c r="N54" i="1"/>
  <c r="M54" i="1"/>
  <c r="Q54" i="1" s="1"/>
  <c r="J54" i="1"/>
  <c r="K54" i="1" s="1"/>
  <c r="I54" i="1"/>
  <c r="H54" i="1"/>
  <c r="L54" i="1" s="1"/>
  <c r="E54" i="1"/>
  <c r="F54" i="1" s="1"/>
  <c r="D54" i="1"/>
  <c r="C54" i="1"/>
  <c r="G54" i="1" s="1"/>
  <c r="V53" i="1"/>
  <c r="U53" i="1"/>
  <c r="Q53" i="1"/>
  <c r="P53" i="1"/>
  <c r="L53" i="1"/>
  <c r="K53" i="1"/>
  <c r="G53" i="1"/>
  <c r="F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T45" i="1"/>
  <c r="U45" i="1" s="1"/>
  <c r="S45" i="1"/>
  <c r="S55" i="1" s="1"/>
  <c r="R45" i="1"/>
  <c r="R55" i="1" s="1"/>
  <c r="P45" i="1"/>
  <c r="O45" i="1"/>
  <c r="O55" i="1" s="1"/>
  <c r="P55" i="1" s="1"/>
  <c r="N45" i="1"/>
  <c r="N55" i="1" s="1"/>
  <c r="M45" i="1"/>
  <c r="M55" i="1" s="1"/>
  <c r="J45" i="1"/>
  <c r="J55" i="1" s="1"/>
  <c r="I45" i="1"/>
  <c r="I55" i="1" s="1"/>
  <c r="H45" i="1"/>
  <c r="H55" i="1" s="1"/>
  <c r="L55" i="1" s="1"/>
  <c r="F45" i="1"/>
  <c r="E45" i="1"/>
  <c r="E55" i="1" s="1"/>
  <c r="D45" i="1"/>
  <c r="D55" i="1" s="1"/>
  <c r="C45" i="1"/>
  <c r="C55" i="1" s="1"/>
  <c r="G55" i="1" s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U39" i="1"/>
  <c r="P39" i="1"/>
  <c r="U38" i="1"/>
  <c r="P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T21" i="1"/>
  <c r="U21" i="1" s="1"/>
  <c r="S21" i="1"/>
  <c r="R21" i="1"/>
  <c r="V21" i="1" s="1"/>
  <c r="P21" i="1"/>
  <c r="O21" i="1"/>
  <c r="N21" i="1"/>
  <c r="M21" i="1"/>
  <c r="Q21" i="1" s="1"/>
  <c r="J21" i="1"/>
  <c r="K21" i="1" s="1"/>
  <c r="I21" i="1"/>
  <c r="H21" i="1"/>
  <c r="L21" i="1" s="1"/>
  <c r="F21" i="1"/>
  <c r="E21" i="1"/>
  <c r="D21" i="1"/>
  <c r="C21" i="1"/>
  <c r="G21" i="1" s="1"/>
  <c r="V20" i="1"/>
  <c r="U20" i="1"/>
  <c r="Q20" i="1"/>
  <c r="P20" i="1"/>
  <c r="L20" i="1"/>
  <c r="K20" i="1"/>
  <c r="G20" i="1"/>
  <c r="F20" i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R7" i="1"/>
  <c r="M7" i="1"/>
  <c r="J7" i="1"/>
  <c r="H7" i="1"/>
  <c r="U6" i="1"/>
  <c r="T6" i="1"/>
  <c r="T7" i="1" s="1"/>
  <c r="S6" i="1"/>
  <c r="S7" i="1" s="1"/>
  <c r="R6" i="1"/>
  <c r="P6" i="1"/>
  <c r="O6" i="1"/>
  <c r="O7" i="1" s="1"/>
  <c r="N6" i="1"/>
  <c r="N7" i="1" s="1"/>
  <c r="M6" i="1"/>
  <c r="K6" i="1"/>
  <c r="J6" i="1"/>
  <c r="I6" i="1"/>
  <c r="I7" i="1" s="1"/>
  <c r="H6" i="1"/>
  <c r="F6" i="1"/>
  <c r="E6" i="1"/>
  <c r="E7" i="1" s="1"/>
  <c r="D6" i="1"/>
  <c r="D7" i="1" s="1"/>
  <c r="C6" i="1"/>
  <c r="C7" i="1" s="1"/>
  <c r="A3" i="1"/>
  <c r="F55" i="1" l="1"/>
  <c r="K55" i="1"/>
  <c r="Q55" i="1"/>
  <c r="L45" i="1"/>
  <c r="G45" i="1"/>
  <c r="K45" i="1"/>
  <c r="T55" i="1"/>
  <c r="U55" i="1" s="1"/>
  <c r="Q45" i="1"/>
  <c r="V45" i="1"/>
  <c r="V55" i="1" l="1"/>
</calcChain>
</file>

<file path=xl/sharedStrings.xml><?xml version="1.0" encoding="utf-8"?>
<sst xmlns="http://schemas.openxmlformats.org/spreadsheetml/2006/main" count="66" uniqueCount="60">
  <si>
    <t>TABLE No.1(N)</t>
  </si>
  <si>
    <t>BANK-WISE INFORMATION REGARDING ATM NETWORK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</si>
  <si>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</si>
  <si>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</si>
  <si>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</si>
  <si>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</si>
  <si>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</si>
  <si>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</si>
  <si>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</si>
  <si>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BANK-WISE INFORMATION REGARDING ATM NETWORK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</si>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</sst>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180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4" fillId="0" borderId="0" xfId="0" applyFont="1"/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Border="1" applyAlignment="1">
      <alignment vertical="center"/>
    </xf>
    <xf numFmtId="2" fontId="5" fillId="2" borderId="1" xfId="0" applyNumberFormat="1" applyFont="1" applyFill="1" applyBorder="1" applyAlignment="1">
      <alignment vertical="center"/>
    </xf>
    <xf numFmtId="0" fontId="5" fillId="0" borderId="0" xfId="0" applyFont="1"/>
    <xf numFmtId="0" fontId="2" fillId="0" borderId="1" xfId="0" applyFont="1" applyBorder="1"/>
    <xf numFmtId="0" fontId="0" fillId="0" borderId="1" xfId="0" applyBorder="1"/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cl/Downloads/BRANCH%20ATM%20JUNE%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F-1"/>
      <sheetName val="T1E (2)"/>
      <sheetName val="T1E"/>
      <sheetName val="T1d"/>
      <sheetName val="T1C"/>
      <sheetName val="t1b"/>
      <sheetName val="t1a"/>
      <sheetName val="AsOn"/>
    </sheetNames>
    <sheetDataSet>
      <sheetData sheetId="0" refreshError="1">
        <row r="2">
          <cell r="C2" t="str">
            <v>DATA FOR THE YEAR ENDED JUNE 2021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1">
          <cell r="A1" t="str">
            <v>AS ON 31ST MAR'21</v>
          </cell>
          <cell r="B1" t="str">
            <v>AS ON 30TH JUNE'20</v>
          </cell>
          <cell r="C1" t="str">
            <v>AS ON 30TH JUNE'21</v>
          </cell>
          <cell r="D1" t="str">
            <v>2021-22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activeCell="C1" sqref="C1:V1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4" customWidth="1"/>
    <col min="7" max="7" width="11.140625" style="25" customWidth="1"/>
    <col min="8" max="8" width="13.140625" customWidth="1"/>
    <col min="9" max="9" width="12.28515625" customWidth="1"/>
    <col min="10" max="10" width="12.5703125" customWidth="1"/>
    <col min="11" max="12" width="11.140625" style="25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0" width="9.140625" customWidth="1"/>
  </cols>
  <sheetData>
    <row r="1" spans="1:23" s="2" customFormat="1" ht="17.25" customHeight="1" x14ac:dyDescent="0.25">
      <c r="A1" s="1" t="s">
        <v>0</v>
      </c>
      <c r="B1" s="1"/>
      <c r="C1" s="1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2" customFormat="1" ht="17.2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3" s="2" customFormat="1" ht="17.25" customHeight="1" x14ac:dyDescent="0.25">
      <c r="A3" s="3" t="str">
        <f>[1]T1M!C2</f>
        <v>DATA FOR THE YEAR ENDED JUNE 2021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2" customFormat="1" ht="15.75" customHeight="1" x14ac:dyDescent="0.25">
      <c r="T4" s="3" t="s">
        <v>2</v>
      </c>
      <c r="U4" s="3"/>
      <c r="V4" s="3"/>
    </row>
    <row r="5" spans="1:23" s="7" customFormat="1" ht="14.25" customHeight="1" x14ac:dyDescent="0.25">
      <c r="A5" s="4" t="s">
        <v>3</v>
      </c>
      <c r="B5" s="4" t="s">
        <v>4</v>
      </c>
      <c r="C5" s="5" t="s">
        <v>5</v>
      </c>
      <c r="D5" s="5"/>
      <c r="E5" s="5"/>
      <c r="F5" s="5"/>
      <c r="G5" s="5"/>
      <c r="H5" s="5" t="s">
        <v>6</v>
      </c>
      <c r="I5" s="5"/>
      <c r="J5" s="5"/>
      <c r="K5" s="5"/>
      <c r="L5" s="5"/>
      <c r="M5" s="5" t="s">
        <v>7</v>
      </c>
      <c r="N5" s="5"/>
      <c r="O5" s="5"/>
      <c r="P5" s="5"/>
      <c r="Q5" s="5"/>
      <c r="R5" s="5" t="s">
        <v>8</v>
      </c>
      <c r="S5" s="5"/>
      <c r="T5" s="5"/>
      <c r="U5" s="5"/>
      <c r="V5" s="5"/>
      <c r="W5" s="6" t="s">
        <v>9</v>
      </c>
    </row>
    <row r="6" spans="1:23" s="7" customFormat="1" ht="38.25" customHeight="1" x14ac:dyDescent="0.25">
      <c r="A6" s="4"/>
      <c r="B6" s="4"/>
      <c r="C6" s="8" t="str">
        <f>[1]AsOn!A1</f>
        <v>AS ON 31ST MAR'21</v>
      </c>
      <c r="D6" s="8" t="str">
        <f>[1]AsOn!B1</f>
        <v>AS ON 30TH JUNE'20</v>
      </c>
      <c r="E6" s="8" t="str">
        <f>[1]AsOn!C1</f>
        <v>AS ON 30TH JUNE'21</v>
      </c>
      <c r="F6" s="4" t="str">
        <f>"GROWTH DURING THE YEAR " &amp;[1]AsOn!D1</f>
        <v>GROWTH DURING THE YEAR 2021-22</v>
      </c>
      <c r="G6" s="4"/>
      <c r="H6" s="8" t="str">
        <f>[1]AsOn!A1</f>
        <v>AS ON 31ST MAR'21</v>
      </c>
      <c r="I6" s="8" t="str">
        <f>[1]AsOn!B1</f>
        <v>AS ON 30TH JUNE'20</v>
      </c>
      <c r="J6" s="8" t="str">
        <f>[1]AsOn!C1</f>
        <v>AS ON 30TH JUNE'21</v>
      </c>
      <c r="K6" s="4" t="str">
        <f>"GROWTH DURING THE YEAR " &amp;[1]AsOn!D1</f>
        <v>GROWTH DURING THE YEAR 2021-22</v>
      </c>
      <c r="L6" s="4"/>
      <c r="M6" s="8" t="str">
        <f>[1]AsOn!A1</f>
        <v>AS ON 31ST MAR'21</v>
      </c>
      <c r="N6" s="8" t="str">
        <f>[1]AsOn!B1</f>
        <v>AS ON 30TH JUNE'20</v>
      </c>
      <c r="O6" s="8" t="str">
        <f>[1]AsOn!C1</f>
        <v>AS ON 30TH JUNE'21</v>
      </c>
      <c r="P6" s="4" t="str">
        <f>"GROWTH DURING THE YEAR " &amp;[1]AsOn!D1</f>
        <v>GROWTH DURING THE YEAR 2021-22</v>
      </c>
      <c r="Q6" s="4"/>
      <c r="R6" s="8" t="str">
        <f>[1]AsOn!A1</f>
        <v>AS ON 31ST MAR'21</v>
      </c>
      <c r="S6" s="8" t="str">
        <f>[1]AsOn!B1</f>
        <v>AS ON 30TH JUNE'20</v>
      </c>
      <c r="T6" s="8" t="str">
        <f>[1]AsOn!C1</f>
        <v>AS ON 30TH JUNE'21</v>
      </c>
      <c r="U6" s="4" t="str">
        <f>"GROWTH DURING THE YEAR " &amp;[1]AsOn!D1</f>
        <v>GROWTH DURING THE YEAR 2021-22</v>
      </c>
      <c r="V6" s="4"/>
      <c r="W6" s="6"/>
    </row>
    <row r="7" spans="1:23" s="7" customFormat="1" ht="12" customHeight="1" x14ac:dyDescent="0.25">
      <c r="A7" s="9"/>
      <c r="B7" s="9"/>
      <c r="C7" s="10" t="str">
        <f>RIGHT(C6,7)</f>
        <v xml:space="preserve"> MAR'21</v>
      </c>
      <c r="D7" s="10" t="str">
        <f t="shared" ref="D7:E7" si="0">RIGHT(D6,7)</f>
        <v>JUNE'20</v>
      </c>
      <c r="E7" s="10" t="str">
        <f t="shared" si="0"/>
        <v>JUNE'21</v>
      </c>
      <c r="F7" s="11" t="s">
        <v>10</v>
      </c>
      <c r="G7" s="12" t="s">
        <v>11</v>
      </c>
      <c r="H7" s="10" t="str">
        <f>RIGHT(H6,7)</f>
        <v xml:space="preserve"> MAR'21</v>
      </c>
      <c r="I7" s="10" t="str">
        <f t="shared" ref="I7:J7" si="1">RIGHT(I6,7)</f>
        <v>JUNE'20</v>
      </c>
      <c r="J7" s="10" t="str">
        <f t="shared" si="1"/>
        <v>JUNE'21</v>
      </c>
      <c r="K7" s="12" t="s">
        <v>10</v>
      </c>
      <c r="L7" s="12" t="s">
        <v>11</v>
      </c>
      <c r="M7" s="10" t="str">
        <f>RIGHT(M6,7)</f>
        <v xml:space="preserve"> MAR'21</v>
      </c>
      <c r="N7" s="10" t="str">
        <f t="shared" ref="N7:O7" si="2">RIGHT(N6,7)</f>
        <v>JUNE'20</v>
      </c>
      <c r="O7" s="10" t="str">
        <f t="shared" si="2"/>
        <v>JUNE'21</v>
      </c>
      <c r="P7" s="12" t="s">
        <v>10</v>
      </c>
      <c r="Q7" s="12" t="s">
        <v>11</v>
      </c>
      <c r="R7" s="10" t="str">
        <f>RIGHT(R6,7)</f>
        <v xml:space="preserve"> MAR'21</v>
      </c>
      <c r="S7" s="10" t="str">
        <f t="shared" ref="S7:T7" si="3">RIGHT(S6,7)</f>
        <v>JUNE'20</v>
      </c>
      <c r="T7" s="10" t="str">
        <f t="shared" si="3"/>
        <v>JUNE'21</v>
      </c>
      <c r="U7" s="12" t="s">
        <v>10</v>
      </c>
      <c r="V7" s="12" t="s">
        <v>11</v>
      </c>
      <c r="W7" s="6"/>
    </row>
    <row r="8" spans="1:23" s="16" customFormat="1" ht="12" customHeight="1" x14ac:dyDescent="0.2">
      <c r="A8" s="13">
        <v>1</v>
      </c>
      <c r="B8" s="13" t="s">
        <v>12</v>
      </c>
      <c r="C8" s="13">
        <v>78</v>
      </c>
      <c r="D8" s="13">
        <v>60</v>
      </c>
      <c r="E8" s="13">
        <v>78</v>
      </c>
      <c r="F8" s="14">
        <f>+(E8-C8)</f>
        <v>0</v>
      </c>
      <c r="G8" s="15">
        <f>IF(C8=0,"",(E8-C8)/C8*100)</f>
        <v>0</v>
      </c>
      <c r="H8" s="13">
        <v>62</v>
      </c>
      <c r="I8" s="13">
        <v>66</v>
      </c>
      <c r="J8" s="13">
        <v>62</v>
      </c>
      <c r="K8" s="14">
        <f>+(J8-H8)</f>
        <v>0</v>
      </c>
      <c r="L8" s="15">
        <f>IF(H8=0,"",(J8-H8)/H8*100)</f>
        <v>0</v>
      </c>
      <c r="M8" s="13">
        <v>77</v>
      </c>
      <c r="N8" s="13">
        <v>117</v>
      </c>
      <c r="O8" s="13">
        <v>77</v>
      </c>
      <c r="P8" s="14">
        <f>+(O8-M8)</f>
        <v>0</v>
      </c>
      <c r="Q8" s="15">
        <f>IF(M8=0,"",(O8-M8)/M8*100)</f>
        <v>0</v>
      </c>
      <c r="R8" s="13">
        <v>217</v>
      </c>
      <c r="S8" s="13">
        <v>243</v>
      </c>
      <c r="T8" s="13">
        <v>217</v>
      </c>
      <c r="U8" s="14">
        <f>+(T8-R8)</f>
        <v>0</v>
      </c>
      <c r="V8" s="15">
        <f>IF(R8=0,"",(T8-R8)/R8*100)</f>
        <v>0</v>
      </c>
      <c r="W8" s="6"/>
    </row>
    <row r="9" spans="1:23" s="16" customFormat="1" ht="12" customHeight="1" x14ac:dyDescent="0.2">
      <c r="A9" s="13">
        <v>2</v>
      </c>
      <c r="B9" s="13" t="s">
        <v>13</v>
      </c>
      <c r="C9" s="13">
        <v>17</v>
      </c>
      <c r="D9" s="13">
        <v>17</v>
      </c>
      <c r="E9" s="13">
        <v>17</v>
      </c>
      <c r="F9" s="14">
        <f t="shared" ref="F9:F55" si="4">+(E9-C9)</f>
        <v>0</v>
      </c>
      <c r="G9" s="15">
        <f t="shared" ref="G9:G55" si="5">IF(C9=0,"",(E9-C9)/C9*100)</f>
        <v>0</v>
      </c>
      <c r="H9" s="13">
        <v>36</v>
      </c>
      <c r="I9" s="13">
        <v>36</v>
      </c>
      <c r="J9" s="13">
        <v>36</v>
      </c>
      <c r="K9" s="14">
        <f t="shared" ref="K9:K55" si="6">+(J9-H9)</f>
        <v>0</v>
      </c>
      <c r="L9" s="15">
        <f t="shared" ref="L9:L55" si="7">IF(H9=0,"",(J9-H9)/H9*100)</f>
        <v>0</v>
      </c>
      <c r="M9" s="13">
        <v>77</v>
      </c>
      <c r="N9" s="13">
        <v>77</v>
      </c>
      <c r="O9" s="13">
        <v>77</v>
      </c>
      <c r="P9" s="14">
        <f t="shared" ref="P9:P55" si="8">+(O9-M9)</f>
        <v>0</v>
      </c>
      <c r="Q9" s="15">
        <f t="shared" ref="Q9:Q55" si="9">IF(M9=0,"",(O9-M9)/M9*100)</f>
        <v>0</v>
      </c>
      <c r="R9" s="13">
        <v>130</v>
      </c>
      <c r="S9" s="13">
        <v>130</v>
      </c>
      <c r="T9" s="13">
        <v>130</v>
      </c>
      <c r="U9" s="14">
        <f t="shared" ref="U9:U55" si="10">+(T9-R9)</f>
        <v>0</v>
      </c>
      <c r="V9" s="15">
        <f t="shared" ref="V9:V55" si="11">IF(R9=0,"",(T9-R9)/R9*100)</f>
        <v>0</v>
      </c>
      <c r="W9" s="6"/>
    </row>
    <row r="10" spans="1:23" s="16" customFormat="1" ht="14.25" x14ac:dyDescent="0.2">
      <c r="A10" s="13">
        <v>3</v>
      </c>
      <c r="B10" s="13" t="s">
        <v>14</v>
      </c>
      <c r="C10" s="13">
        <v>17</v>
      </c>
      <c r="D10" s="13">
        <v>17</v>
      </c>
      <c r="E10" s="13">
        <v>17</v>
      </c>
      <c r="F10" s="14">
        <f t="shared" si="4"/>
        <v>0</v>
      </c>
      <c r="G10" s="15">
        <f t="shared" si="5"/>
        <v>0</v>
      </c>
      <c r="H10" s="13">
        <v>6</v>
      </c>
      <c r="I10" s="13">
        <v>6</v>
      </c>
      <c r="J10" s="13">
        <v>6</v>
      </c>
      <c r="K10" s="14">
        <f t="shared" si="6"/>
        <v>0</v>
      </c>
      <c r="L10" s="15">
        <f t="shared" si="7"/>
        <v>0</v>
      </c>
      <c r="M10" s="13">
        <v>12</v>
      </c>
      <c r="N10" s="13">
        <v>12</v>
      </c>
      <c r="O10" s="13">
        <v>12</v>
      </c>
      <c r="P10" s="14">
        <f t="shared" si="8"/>
        <v>0</v>
      </c>
      <c r="Q10" s="15">
        <f t="shared" si="9"/>
        <v>0</v>
      </c>
      <c r="R10" s="13">
        <v>35</v>
      </c>
      <c r="S10" s="13">
        <v>35</v>
      </c>
      <c r="T10" s="13">
        <v>35</v>
      </c>
      <c r="U10" s="14">
        <f t="shared" si="10"/>
        <v>0</v>
      </c>
      <c r="V10" s="15">
        <f t="shared" si="11"/>
        <v>0</v>
      </c>
      <c r="W10" s="6"/>
    </row>
    <row r="11" spans="1:23" s="16" customFormat="1" ht="14.25" x14ac:dyDescent="0.2">
      <c r="A11" s="13">
        <v>4</v>
      </c>
      <c r="B11" s="13" t="s">
        <v>15</v>
      </c>
      <c r="C11" s="13">
        <v>13</v>
      </c>
      <c r="D11" s="13">
        <v>24</v>
      </c>
      <c r="E11" s="13">
        <v>12</v>
      </c>
      <c r="F11" s="14">
        <f t="shared" si="4"/>
        <v>-1</v>
      </c>
      <c r="G11" s="15">
        <f t="shared" si="5"/>
        <v>-7.6923076923076925</v>
      </c>
      <c r="H11" s="13">
        <v>27</v>
      </c>
      <c r="I11" s="13">
        <v>26</v>
      </c>
      <c r="J11" s="13">
        <v>25</v>
      </c>
      <c r="K11" s="14">
        <f t="shared" si="6"/>
        <v>-2</v>
      </c>
      <c r="L11" s="15">
        <f t="shared" si="7"/>
        <v>-7.4074074074074066</v>
      </c>
      <c r="M11" s="13">
        <v>43</v>
      </c>
      <c r="N11" s="13">
        <v>44</v>
      </c>
      <c r="O11" s="13">
        <v>42</v>
      </c>
      <c r="P11" s="14">
        <f t="shared" si="8"/>
        <v>-1</v>
      </c>
      <c r="Q11" s="15">
        <f t="shared" si="9"/>
        <v>-2.3255813953488373</v>
      </c>
      <c r="R11" s="13">
        <v>83</v>
      </c>
      <c r="S11" s="13">
        <v>94</v>
      </c>
      <c r="T11" s="13">
        <v>79</v>
      </c>
      <c r="U11" s="14">
        <f t="shared" si="10"/>
        <v>-4</v>
      </c>
      <c r="V11" s="15">
        <f t="shared" si="11"/>
        <v>-4.8192771084337354</v>
      </c>
      <c r="W11" s="6"/>
    </row>
    <row r="12" spans="1:23" s="16" customFormat="1" ht="14.25" x14ac:dyDescent="0.2">
      <c r="A12" s="13">
        <v>5</v>
      </c>
      <c r="B12" s="13" t="s">
        <v>16</v>
      </c>
      <c r="C12" s="13">
        <v>45</v>
      </c>
      <c r="D12" s="13">
        <v>45</v>
      </c>
      <c r="E12" s="13">
        <v>45</v>
      </c>
      <c r="F12" s="14">
        <f t="shared" si="4"/>
        <v>0</v>
      </c>
      <c r="G12" s="15">
        <f t="shared" si="5"/>
        <v>0</v>
      </c>
      <c r="H12" s="13">
        <v>30</v>
      </c>
      <c r="I12" s="13">
        <v>30</v>
      </c>
      <c r="J12" s="13">
        <v>30</v>
      </c>
      <c r="K12" s="14">
        <f t="shared" si="6"/>
        <v>0</v>
      </c>
      <c r="L12" s="15">
        <f t="shared" si="7"/>
        <v>0</v>
      </c>
      <c r="M12" s="13">
        <v>19</v>
      </c>
      <c r="N12" s="13">
        <v>19</v>
      </c>
      <c r="O12" s="13">
        <v>19</v>
      </c>
      <c r="P12" s="14">
        <f t="shared" si="8"/>
        <v>0</v>
      </c>
      <c r="Q12" s="15">
        <f t="shared" si="9"/>
        <v>0</v>
      </c>
      <c r="R12" s="13">
        <v>94</v>
      </c>
      <c r="S12" s="13">
        <v>94</v>
      </c>
      <c r="T12" s="13">
        <v>94</v>
      </c>
      <c r="U12" s="14">
        <f t="shared" si="10"/>
        <v>0</v>
      </c>
      <c r="V12" s="15">
        <f t="shared" si="11"/>
        <v>0</v>
      </c>
      <c r="W12" s="6"/>
    </row>
    <row r="13" spans="1:23" s="16" customFormat="1" ht="14.25" x14ac:dyDescent="0.2">
      <c r="A13" s="13">
        <v>6</v>
      </c>
      <c r="B13" s="13" t="s">
        <v>17</v>
      </c>
      <c r="C13" s="13">
        <v>13</v>
      </c>
      <c r="D13" s="13">
        <v>13</v>
      </c>
      <c r="E13" s="13">
        <v>13</v>
      </c>
      <c r="F13" s="14">
        <f t="shared" si="4"/>
        <v>0</v>
      </c>
      <c r="G13" s="15">
        <f t="shared" si="5"/>
        <v>0</v>
      </c>
      <c r="H13" s="13">
        <v>12</v>
      </c>
      <c r="I13" s="13">
        <v>12</v>
      </c>
      <c r="J13" s="13">
        <v>12</v>
      </c>
      <c r="K13" s="14">
        <f t="shared" si="6"/>
        <v>0</v>
      </c>
      <c r="L13" s="15">
        <f t="shared" si="7"/>
        <v>0</v>
      </c>
      <c r="M13" s="13">
        <v>26</v>
      </c>
      <c r="N13" s="13">
        <v>26</v>
      </c>
      <c r="O13" s="13">
        <v>26</v>
      </c>
      <c r="P13" s="14">
        <f t="shared" si="8"/>
        <v>0</v>
      </c>
      <c r="Q13" s="15">
        <f t="shared" si="9"/>
        <v>0</v>
      </c>
      <c r="R13" s="13">
        <v>51</v>
      </c>
      <c r="S13" s="13">
        <v>51</v>
      </c>
      <c r="T13" s="13">
        <v>51</v>
      </c>
      <c r="U13" s="14">
        <f t="shared" si="10"/>
        <v>0</v>
      </c>
      <c r="V13" s="15">
        <f t="shared" si="11"/>
        <v>0</v>
      </c>
      <c r="W13" s="6"/>
    </row>
    <row r="14" spans="1:23" s="16" customFormat="1" ht="14.25" x14ac:dyDescent="0.2">
      <c r="A14" s="13">
        <v>7</v>
      </c>
      <c r="B14" s="13" t="s">
        <v>18</v>
      </c>
      <c r="C14" s="13">
        <v>18</v>
      </c>
      <c r="D14" s="13">
        <v>18</v>
      </c>
      <c r="E14" s="14">
        <v>18</v>
      </c>
      <c r="F14" s="14">
        <f t="shared" si="4"/>
        <v>0</v>
      </c>
      <c r="G14" s="15">
        <f t="shared" si="5"/>
        <v>0</v>
      </c>
      <c r="H14" s="13">
        <v>13</v>
      </c>
      <c r="I14" s="13">
        <v>13</v>
      </c>
      <c r="J14" s="13">
        <v>13</v>
      </c>
      <c r="K14" s="14">
        <f t="shared" si="6"/>
        <v>0</v>
      </c>
      <c r="L14" s="15">
        <f t="shared" si="7"/>
        <v>0</v>
      </c>
      <c r="M14" s="13">
        <v>16</v>
      </c>
      <c r="N14" s="13">
        <v>18</v>
      </c>
      <c r="O14" s="13">
        <v>16</v>
      </c>
      <c r="P14" s="14">
        <f t="shared" si="8"/>
        <v>0</v>
      </c>
      <c r="Q14" s="15">
        <f t="shared" si="9"/>
        <v>0</v>
      </c>
      <c r="R14" s="13">
        <v>47</v>
      </c>
      <c r="S14" s="13">
        <v>49</v>
      </c>
      <c r="T14" s="13">
        <v>47</v>
      </c>
      <c r="U14" s="14">
        <f t="shared" si="10"/>
        <v>0</v>
      </c>
      <c r="V14" s="15">
        <f t="shared" si="11"/>
        <v>0</v>
      </c>
      <c r="W14" s="6"/>
    </row>
    <row r="15" spans="1:23" s="16" customFormat="1" ht="14.25" x14ac:dyDescent="0.2">
      <c r="A15" s="13">
        <v>8</v>
      </c>
      <c r="B15" s="13" t="s">
        <v>19</v>
      </c>
      <c r="C15" s="13">
        <v>0</v>
      </c>
      <c r="D15" s="13">
        <v>0</v>
      </c>
      <c r="E15" s="13">
        <v>0</v>
      </c>
      <c r="F15" s="14">
        <f t="shared" si="4"/>
        <v>0</v>
      </c>
      <c r="G15" s="15" t="str">
        <f t="shared" si="5"/>
        <v/>
      </c>
      <c r="H15" s="13">
        <v>4</v>
      </c>
      <c r="I15" s="13">
        <v>4</v>
      </c>
      <c r="J15" s="13">
        <v>1</v>
      </c>
      <c r="K15" s="14">
        <f t="shared" si="6"/>
        <v>-3</v>
      </c>
      <c r="L15" s="15">
        <f t="shared" si="7"/>
        <v>-75</v>
      </c>
      <c r="M15" s="13">
        <v>4</v>
      </c>
      <c r="N15" s="13">
        <v>4</v>
      </c>
      <c r="O15" s="13">
        <v>7</v>
      </c>
      <c r="P15" s="14">
        <f t="shared" si="8"/>
        <v>3</v>
      </c>
      <c r="Q15" s="15">
        <f t="shared" si="9"/>
        <v>75</v>
      </c>
      <c r="R15" s="13">
        <v>8</v>
      </c>
      <c r="S15" s="13">
        <v>8</v>
      </c>
      <c r="T15" s="13">
        <v>8</v>
      </c>
      <c r="U15" s="14">
        <f t="shared" si="10"/>
        <v>0</v>
      </c>
      <c r="V15" s="15">
        <f t="shared" si="11"/>
        <v>0</v>
      </c>
      <c r="W15" s="6"/>
    </row>
    <row r="16" spans="1:23" s="16" customFormat="1" ht="14.25" x14ac:dyDescent="0.2">
      <c r="A16" s="13">
        <v>9</v>
      </c>
      <c r="B16" s="13" t="s">
        <v>20</v>
      </c>
      <c r="C16" s="13">
        <v>57</v>
      </c>
      <c r="D16" s="13">
        <v>54</v>
      </c>
      <c r="E16" s="13">
        <v>57</v>
      </c>
      <c r="F16" s="14">
        <f t="shared" si="4"/>
        <v>0</v>
      </c>
      <c r="G16" s="15">
        <f t="shared" si="5"/>
        <v>0</v>
      </c>
      <c r="H16" s="13">
        <v>105</v>
      </c>
      <c r="I16" s="13">
        <v>118</v>
      </c>
      <c r="J16" s="13">
        <v>105</v>
      </c>
      <c r="K16" s="14">
        <f t="shared" si="6"/>
        <v>0</v>
      </c>
      <c r="L16" s="15">
        <f t="shared" si="7"/>
        <v>0</v>
      </c>
      <c r="M16" s="13">
        <v>163</v>
      </c>
      <c r="N16" s="13">
        <v>132</v>
      </c>
      <c r="O16" s="13">
        <v>163</v>
      </c>
      <c r="P16" s="14">
        <f t="shared" si="8"/>
        <v>0</v>
      </c>
      <c r="Q16" s="15">
        <f t="shared" si="9"/>
        <v>0</v>
      </c>
      <c r="R16" s="13">
        <v>325</v>
      </c>
      <c r="S16" s="13">
        <v>304</v>
      </c>
      <c r="T16" s="13">
        <v>325</v>
      </c>
      <c r="U16" s="14">
        <f t="shared" si="10"/>
        <v>0</v>
      </c>
      <c r="V16" s="15">
        <f t="shared" si="11"/>
        <v>0</v>
      </c>
      <c r="W16" s="6"/>
    </row>
    <row r="17" spans="1:23" s="16" customFormat="1" ht="14.25" x14ac:dyDescent="0.2">
      <c r="A17" s="13">
        <v>10</v>
      </c>
      <c r="B17" s="13" t="s">
        <v>21</v>
      </c>
      <c r="C17" s="13">
        <v>0</v>
      </c>
      <c r="D17" s="13">
        <v>0</v>
      </c>
      <c r="E17" s="13">
        <v>0</v>
      </c>
      <c r="F17" s="14">
        <f t="shared" si="4"/>
        <v>0</v>
      </c>
      <c r="G17" s="15" t="str">
        <f t="shared" si="5"/>
        <v/>
      </c>
      <c r="H17" s="13">
        <v>0</v>
      </c>
      <c r="I17" s="13">
        <v>0</v>
      </c>
      <c r="J17" s="13">
        <v>0</v>
      </c>
      <c r="K17" s="14">
        <f t="shared" si="6"/>
        <v>0</v>
      </c>
      <c r="L17" s="15" t="str">
        <f t="shared" si="7"/>
        <v/>
      </c>
      <c r="M17" s="13">
        <v>0</v>
      </c>
      <c r="N17" s="13">
        <v>0</v>
      </c>
      <c r="O17" s="13">
        <v>0</v>
      </c>
      <c r="P17" s="14">
        <f t="shared" si="8"/>
        <v>0</v>
      </c>
      <c r="Q17" s="15" t="str">
        <f t="shared" si="9"/>
        <v/>
      </c>
      <c r="R17" s="13">
        <v>0</v>
      </c>
      <c r="S17" s="13">
        <v>0</v>
      </c>
      <c r="T17" s="13">
        <v>0</v>
      </c>
      <c r="U17" s="14">
        <f t="shared" si="10"/>
        <v>0</v>
      </c>
      <c r="V17" s="15" t="str">
        <f t="shared" si="11"/>
        <v/>
      </c>
      <c r="W17" s="6"/>
    </row>
    <row r="18" spans="1:23" s="16" customFormat="1" ht="14.25" x14ac:dyDescent="0.2">
      <c r="A18" s="13">
        <v>11</v>
      </c>
      <c r="B18" s="13" t="s">
        <v>22</v>
      </c>
      <c r="C18" s="13">
        <v>104</v>
      </c>
      <c r="D18" s="13">
        <v>103</v>
      </c>
      <c r="E18" s="13">
        <v>104</v>
      </c>
      <c r="F18" s="14">
        <f t="shared" si="4"/>
        <v>0</v>
      </c>
      <c r="G18" s="15">
        <f t="shared" si="5"/>
        <v>0</v>
      </c>
      <c r="H18" s="13">
        <v>454</v>
      </c>
      <c r="I18" s="13">
        <v>429</v>
      </c>
      <c r="J18" s="13">
        <v>454</v>
      </c>
      <c r="K18" s="14">
        <f t="shared" si="6"/>
        <v>0</v>
      </c>
      <c r="L18" s="15">
        <f t="shared" si="7"/>
        <v>0</v>
      </c>
      <c r="M18" s="13">
        <v>845</v>
      </c>
      <c r="N18" s="13">
        <v>826</v>
      </c>
      <c r="O18" s="13">
        <v>845</v>
      </c>
      <c r="P18" s="14">
        <f t="shared" si="8"/>
        <v>0</v>
      </c>
      <c r="Q18" s="15">
        <f t="shared" si="9"/>
        <v>0</v>
      </c>
      <c r="R18" s="13">
        <v>1403</v>
      </c>
      <c r="S18" s="13">
        <v>1358</v>
      </c>
      <c r="T18" s="13">
        <v>1403</v>
      </c>
      <c r="U18" s="14">
        <f t="shared" si="10"/>
        <v>0</v>
      </c>
      <c r="V18" s="15">
        <f t="shared" si="11"/>
        <v>0</v>
      </c>
      <c r="W18" s="6"/>
    </row>
    <row r="19" spans="1:23" s="16" customFormat="1" ht="14.25" x14ac:dyDescent="0.2">
      <c r="A19" s="13">
        <v>12</v>
      </c>
      <c r="B19" s="13" t="s">
        <v>23</v>
      </c>
      <c r="C19" s="13">
        <v>13</v>
      </c>
      <c r="D19" s="13">
        <v>12</v>
      </c>
      <c r="E19" s="13">
        <v>13</v>
      </c>
      <c r="F19" s="14">
        <f t="shared" si="4"/>
        <v>0</v>
      </c>
      <c r="G19" s="15">
        <f t="shared" si="5"/>
        <v>0</v>
      </c>
      <c r="H19" s="13">
        <v>18</v>
      </c>
      <c r="I19" s="13">
        <v>17</v>
      </c>
      <c r="J19" s="13">
        <v>18</v>
      </c>
      <c r="K19" s="14">
        <f t="shared" si="6"/>
        <v>0</v>
      </c>
      <c r="L19" s="15">
        <f t="shared" si="7"/>
        <v>0</v>
      </c>
      <c r="M19" s="13">
        <v>13</v>
      </c>
      <c r="N19" s="13">
        <v>18</v>
      </c>
      <c r="O19" s="13">
        <v>13</v>
      </c>
      <c r="P19" s="14">
        <f t="shared" si="8"/>
        <v>0</v>
      </c>
      <c r="Q19" s="15">
        <f t="shared" si="9"/>
        <v>0</v>
      </c>
      <c r="R19" s="13">
        <v>44</v>
      </c>
      <c r="S19" s="13">
        <v>47</v>
      </c>
      <c r="T19" s="13">
        <v>44</v>
      </c>
      <c r="U19" s="14">
        <f t="shared" si="10"/>
        <v>0</v>
      </c>
      <c r="V19" s="15">
        <f t="shared" si="11"/>
        <v>0</v>
      </c>
      <c r="W19" s="6"/>
    </row>
    <row r="20" spans="1:23" s="16" customFormat="1" x14ac:dyDescent="0.2">
      <c r="A20" s="17">
        <v>13</v>
      </c>
      <c r="B20" s="13" t="s">
        <v>24</v>
      </c>
      <c r="C20" s="13">
        <v>21</v>
      </c>
      <c r="D20" s="13">
        <v>15</v>
      </c>
      <c r="E20" s="13">
        <v>21</v>
      </c>
      <c r="F20" s="14">
        <f t="shared" si="4"/>
        <v>0</v>
      </c>
      <c r="G20" s="15">
        <f t="shared" si="5"/>
        <v>0</v>
      </c>
      <c r="H20" s="13">
        <v>50</v>
      </c>
      <c r="I20" s="13">
        <v>47</v>
      </c>
      <c r="J20" s="13">
        <v>45</v>
      </c>
      <c r="K20" s="14">
        <f t="shared" si="6"/>
        <v>-5</v>
      </c>
      <c r="L20" s="15">
        <f t="shared" si="7"/>
        <v>-10</v>
      </c>
      <c r="M20" s="13">
        <v>83</v>
      </c>
      <c r="N20" s="13">
        <v>101</v>
      </c>
      <c r="O20" s="13">
        <v>80</v>
      </c>
      <c r="P20" s="14">
        <f t="shared" si="8"/>
        <v>-3</v>
      </c>
      <c r="Q20" s="15">
        <f t="shared" si="9"/>
        <v>-3.6144578313253009</v>
      </c>
      <c r="R20" s="13">
        <v>154</v>
      </c>
      <c r="S20" s="13">
        <v>163</v>
      </c>
      <c r="T20" s="13">
        <v>146</v>
      </c>
      <c r="U20" s="14">
        <f t="shared" si="10"/>
        <v>-8</v>
      </c>
      <c r="V20" s="15">
        <f t="shared" si="11"/>
        <v>-5.1948051948051948</v>
      </c>
      <c r="W20" s="6"/>
    </row>
    <row r="21" spans="1:23" s="21" customFormat="1" x14ac:dyDescent="0.25">
      <c r="A21" s="12"/>
      <c r="B21" s="18" t="s">
        <v>25</v>
      </c>
      <c r="C21" s="18">
        <f>SUM(C8:C20)</f>
        <v>396</v>
      </c>
      <c r="D21" s="18">
        <f>SUM(D8:D20)</f>
        <v>378</v>
      </c>
      <c r="E21" s="18">
        <f>SUM(E8:E20)</f>
        <v>395</v>
      </c>
      <c r="F21" s="19">
        <f t="shared" si="4"/>
        <v>-1</v>
      </c>
      <c r="G21" s="20">
        <f t="shared" si="5"/>
        <v>-0.25252525252525254</v>
      </c>
      <c r="H21" s="18">
        <f>SUM(H8:H20)</f>
        <v>817</v>
      </c>
      <c r="I21" s="18">
        <f>SUM(I8:I20)</f>
        <v>804</v>
      </c>
      <c r="J21" s="18">
        <f>SUM(J8:J20)</f>
        <v>807</v>
      </c>
      <c r="K21" s="19">
        <f t="shared" si="6"/>
        <v>-10</v>
      </c>
      <c r="L21" s="20">
        <f t="shared" si="7"/>
        <v>-1.2239902080783354</v>
      </c>
      <c r="M21" s="18">
        <f>SUM(M8:M20)</f>
        <v>1378</v>
      </c>
      <c r="N21" s="18">
        <f>SUM(N8:N20)</f>
        <v>1394</v>
      </c>
      <c r="O21" s="18">
        <f>SUM(O8:O20)</f>
        <v>1377</v>
      </c>
      <c r="P21" s="19">
        <f t="shared" si="8"/>
        <v>-1</v>
      </c>
      <c r="Q21" s="20">
        <f t="shared" si="9"/>
        <v>-7.2568940493468792E-2</v>
      </c>
      <c r="R21" s="18">
        <f>SUM(R8:R20)</f>
        <v>2591</v>
      </c>
      <c r="S21" s="18">
        <f>SUM(S8:S20)</f>
        <v>2576</v>
      </c>
      <c r="T21" s="18">
        <f>SUM(T8:T20)</f>
        <v>2579</v>
      </c>
      <c r="U21" s="19">
        <f t="shared" si="10"/>
        <v>-12</v>
      </c>
      <c r="V21" s="20">
        <f t="shared" si="11"/>
        <v>-0.46314164415283671</v>
      </c>
      <c r="W21" s="6"/>
    </row>
    <row r="22" spans="1:23" s="16" customFormat="1" x14ac:dyDescent="0.2">
      <c r="A22" s="17">
        <v>14</v>
      </c>
      <c r="B22" s="13" t="s">
        <v>26</v>
      </c>
      <c r="C22" s="14">
        <v>30</v>
      </c>
      <c r="D22" s="14">
        <v>23</v>
      </c>
      <c r="E22" s="14">
        <v>30</v>
      </c>
      <c r="F22" s="14">
        <f t="shared" si="4"/>
        <v>0</v>
      </c>
      <c r="G22" s="15">
        <f t="shared" si="5"/>
        <v>0</v>
      </c>
      <c r="H22" s="14">
        <v>61</v>
      </c>
      <c r="I22" s="14">
        <v>60</v>
      </c>
      <c r="J22" s="14">
        <v>59</v>
      </c>
      <c r="K22" s="14">
        <f t="shared" si="6"/>
        <v>-2</v>
      </c>
      <c r="L22" s="15">
        <f t="shared" si="7"/>
        <v>-3.278688524590164</v>
      </c>
      <c r="M22" s="14">
        <v>69</v>
      </c>
      <c r="N22" s="14">
        <v>77</v>
      </c>
      <c r="O22" s="14">
        <v>68</v>
      </c>
      <c r="P22" s="14">
        <f t="shared" si="8"/>
        <v>-1</v>
      </c>
      <c r="Q22" s="15">
        <f t="shared" si="9"/>
        <v>-1.4492753623188406</v>
      </c>
      <c r="R22" s="14">
        <v>160</v>
      </c>
      <c r="S22" s="14">
        <v>160</v>
      </c>
      <c r="T22" s="14">
        <v>157</v>
      </c>
      <c r="U22" s="14">
        <f t="shared" si="10"/>
        <v>-3</v>
      </c>
      <c r="V22" s="15">
        <f t="shared" si="11"/>
        <v>-1.875</v>
      </c>
      <c r="W22" s="6"/>
    </row>
    <row r="23" spans="1:23" s="16" customFormat="1" x14ac:dyDescent="0.2">
      <c r="A23" s="17">
        <v>15</v>
      </c>
      <c r="B23" s="13" t="s">
        <v>27</v>
      </c>
      <c r="C23" s="14">
        <v>0</v>
      </c>
      <c r="D23" s="14">
        <v>0</v>
      </c>
      <c r="E23" s="14">
        <v>0</v>
      </c>
      <c r="F23" s="14">
        <f t="shared" si="4"/>
        <v>0</v>
      </c>
      <c r="G23" s="15" t="str">
        <f t="shared" si="5"/>
        <v/>
      </c>
      <c r="H23" s="14">
        <v>2</v>
      </c>
      <c r="I23" s="14">
        <v>2</v>
      </c>
      <c r="J23" s="14">
        <v>2</v>
      </c>
      <c r="K23" s="14">
        <f t="shared" si="6"/>
        <v>0</v>
      </c>
      <c r="L23" s="15">
        <f t="shared" si="7"/>
        <v>0</v>
      </c>
      <c r="M23" s="14">
        <v>10</v>
      </c>
      <c r="N23" s="14">
        <v>10</v>
      </c>
      <c r="O23" s="14">
        <v>10</v>
      </c>
      <c r="P23" s="14">
        <f t="shared" si="8"/>
        <v>0</v>
      </c>
      <c r="Q23" s="15">
        <f t="shared" si="9"/>
        <v>0</v>
      </c>
      <c r="R23" s="14">
        <v>12</v>
      </c>
      <c r="S23" s="14">
        <v>12</v>
      </c>
      <c r="T23" s="14">
        <v>12</v>
      </c>
      <c r="U23" s="14">
        <f t="shared" si="10"/>
        <v>0</v>
      </c>
      <c r="V23" s="15">
        <f t="shared" si="11"/>
        <v>0</v>
      </c>
      <c r="W23" s="6"/>
    </row>
    <row r="24" spans="1:23" s="16" customFormat="1" x14ac:dyDescent="0.2">
      <c r="A24" s="17">
        <v>16</v>
      </c>
      <c r="B24" s="13" t="s">
        <v>28</v>
      </c>
      <c r="C24" s="13">
        <v>0</v>
      </c>
      <c r="D24" s="13">
        <v>0</v>
      </c>
      <c r="E24" s="13">
        <v>0</v>
      </c>
      <c r="F24" s="14">
        <f t="shared" si="4"/>
        <v>0</v>
      </c>
      <c r="G24" s="15" t="str">
        <f t="shared" si="5"/>
        <v/>
      </c>
      <c r="H24" s="13">
        <v>0</v>
      </c>
      <c r="I24" s="13">
        <v>0</v>
      </c>
      <c r="J24" s="13">
        <v>0</v>
      </c>
      <c r="K24" s="14">
        <f t="shared" si="6"/>
        <v>0</v>
      </c>
      <c r="L24" s="15" t="str">
        <f t="shared" si="7"/>
        <v/>
      </c>
      <c r="M24" s="13">
        <v>3</v>
      </c>
      <c r="N24" s="13">
        <v>3</v>
      </c>
      <c r="O24" s="13">
        <v>3</v>
      </c>
      <c r="P24" s="14">
        <f t="shared" si="8"/>
        <v>0</v>
      </c>
      <c r="Q24" s="15">
        <f t="shared" si="9"/>
        <v>0</v>
      </c>
      <c r="R24" s="13">
        <v>3</v>
      </c>
      <c r="S24" s="13">
        <v>3</v>
      </c>
      <c r="T24" s="13">
        <v>3</v>
      </c>
      <c r="U24" s="14">
        <f t="shared" si="10"/>
        <v>0</v>
      </c>
      <c r="V24" s="15">
        <f t="shared" si="11"/>
        <v>0</v>
      </c>
      <c r="W24" s="6"/>
    </row>
    <row r="25" spans="1:23" s="16" customFormat="1" x14ac:dyDescent="0.2">
      <c r="A25" s="17">
        <v>17</v>
      </c>
      <c r="B25" s="13" t="s">
        <v>29</v>
      </c>
      <c r="C25" s="13">
        <v>5</v>
      </c>
      <c r="D25" s="13">
        <v>5</v>
      </c>
      <c r="E25" s="13">
        <v>5</v>
      </c>
      <c r="F25" s="14">
        <f t="shared" si="4"/>
        <v>0</v>
      </c>
      <c r="G25" s="15">
        <f t="shared" si="5"/>
        <v>0</v>
      </c>
      <c r="H25" s="13">
        <v>5</v>
      </c>
      <c r="I25" s="13">
        <v>5</v>
      </c>
      <c r="J25" s="13">
        <v>5</v>
      </c>
      <c r="K25" s="14">
        <f t="shared" si="6"/>
        <v>0</v>
      </c>
      <c r="L25" s="15">
        <f t="shared" si="7"/>
        <v>0</v>
      </c>
      <c r="M25" s="13">
        <v>1</v>
      </c>
      <c r="N25" s="13">
        <v>1</v>
      </c>
      <c r="O25" s="13">
        <v>1</v>
      </c>
      <c r="P25" s="14">
        <f t="shared" si="8"/>
        <v>0</v>
      </c>
      <c r="Q25" s="15">
        <f t="shared" si="9"/>
        <v>0</v>
      </c>
      <c r="R25" s="13">
        <v>11</v>
      </c>
      <c r="S25" s="13">
        <v>11</v>
      </c>
      <c r="T25" s="13">
        <v>11</v>
      </c>
      <c r="U25" s="14">
        <f t="shared" si="10"/>
        <v>0</v>
      </c>
      <c r="V25" s="15">
        <f t="shared" si="11"/>
        <v>0</v>
      </c>
      <c r="W25" s="6"/>
    </row>
    <row r="26" spans="1:23" s="16" customFormat="1" x14ac:dyDescent="0.2">
      <c r="A26" s="17">
        <v>18</v>
      </c>
      <c r="B26" s="13" t="s">
        <v>30</v>
      </c>
      <c r="C26" s="13">
        <v>0</v>
      </c>
      <c r="D26" s="13">
        <v>0</v>
      </c>
      <c r="E26" s="13">
        <v>0</v>
      </c>
      <c r="F26" s="14">
        <f t="shared" si="4"/>
        <v>0</v>
      </c>
      <c r="G26" s="15" t="str">
        <f t="shared" si="5"/>
        <v/>
      </c>
      <c r="H26" s="13">
        <v>0</v>
      </c>
      <c r="I26" s="13">
        <v>0</v>
      </c>
      <c r="J26" s="13">
        <v>0</v>
      </c>
      <c r="K26" s="14">
        <f t="shared" si="6"/>
        <v>0</v>
      </c>
      <c r="L26" s="15" t="str">
        <f t="shared" si="7"/>
        <v/>
      </c>
      <c r="M26" s="13">
        <v>3</v>
      </c>
      <c r="N26" s="13">
        <v>3</v>
      </c>
      <c r="O26" s="13">
        <v>3</v>
      </c>
      <c r="P26" s="14">
        <f t="shared" si="8"/>
        <v>0</v>
      </c>
      <c r="Q26" s="15">
        <f t="shared" si="9"/>
        <v>0</v>
      </c>
      <c r="R26" s="13">
        <v>3</v>
      </c>
      <c r="S26" s="13">
        <v>3</v>
      </c>
      <c r="T26" s="13">
        <v>3</v>
      </c>
      <c r="U26" s="14">
        <f t="shared" si="10"/>
        <v>0</v>
      </c>
      <c r="V26" s="15">
        <f t="shared" si="11"/>
        <v>0</v>
      </c>
      <c r="W26" s="6"/>
    </row>
    <row r="27" spans="1:23" s="16" customFormat="1" x14ac:dyDescent="0.2">
      <c r="A27" s="17">
        <v>19</v>
      </c>
      <c r="B27" s="13" t="s">
        <v>31</v>
      </c>
      <c r="C27" s="13">
        <v>14</v>
      </c>
      <c r="D27" s="13">
        <v>11</v>
      </c>
      <c r="E27" s="13">
        <v>14</v>
      </c>
      <c r="F27" s="14">
        <f t="shared" si="4"/>
        <v>0</v>
      </c>
      <c r="G27" s="15">
        <f t="shared" si="5"/>
        <v>0</v>
      </c>
      <c r="H27" s="13">
        <v>41</v>
      </c>
      <c r="I27" s="13">
        <v>37</v>
      </c>
      <c r="J27" s="13">
        <v>41</v>
      </c>
      <c r="K27" s="14">
        <f t="shared" si="6"/>
        <v>0</v>
      </c>
      <c r="L27" s="15">
        <f t="shared" si="7"/>
        <v>0</v>
      </c>
      <c r="M27" s="13">
        <v>53</v>
      </c>
      <c r="N27" s="13">
        <v>52</v>
      </c>
      <c r="O27" s="13">
        <v>56</v>
      </c>
      <c r="P27" s="14">
        <f t="shared" si="8"/>
        <v>3</v>
      </c>
      <c r="Q27" s="15">
        <f t="shared" si="9"/>
        <v>5.6603773584905666</v>
      </c>
      <c r="R27" s="13">
        <v>108</v>
      </c>
      <c r="S27" s="13">
        <v>100</v>
      </c>
      <c r="T27" s="13">
        <v>111</v>
      </c>
      <c r="U27" s="14">
        <f t="shared" si="10"/>
        <v>3</v>
      </c>
      <c r="V27" s="15">
        <f t="shared" si="11"/>
        <v>2.7777777777777777</v>
      </c>
      <c r="W27" s="6"/>
    </row>
    <row r="28" spans="1:23" s="16" customFormat="1" x14ac:dyDescent="0.2">
      <c r="A28" s="17">
        <v>20</v>
      </c>
      <c r="B28" s="13" t="s">
        <v>32</v>
      </c>
      <c r="C28" s="13">
        <v>19</v>
      </c>
      <c r="D28" s="13">
        <v>20</v>
      </c>
      <c r="E28" s="13">
        <v>19</v>
      </c>
      <c r="F28" s="14">
        <f t="shared" si="4"/>
        <v>0</v>
      </c>
      <c r="G28" s="15">
        <f t="shared" si="5"/>
        <v>0</v>
      </c>
      <c r="H28" s="13">
        <v>28</v>
      </c>
      <c r="I28" s="13">
        <v>28</v>
      </c>
      <c r="J28" s="13">
        <v>28</v>
      </c>
      <c r="K28" s="14">
        <f t="shared" si="6"/>
        <v>0</v>
      </c>
      <c r="L28" s="15">
        <f t="shared" si="7"/>
        <v>0</v>
      </c>
      <c r="M28" s="13">
        <v>52</v>
      </c>
      <c r="N28" s="13">
        <v>77</v>
      </c>
      <c r="O28" s="13">
        <v>53</v>
      </c>
      <c r="P28" s="14">
        <f t="shared" si="8"/>
        <v>1</v>
      </c>
      <c r="Q28" s="15">
        <f t="shared" si="9"/>
        <v>1.9230769230769231</v>
      </c>
      <c r="R28" s="13">
        <v>99</v>
      </c>
      <c r="S28" s="13">
        <v>125</v>
      </c>
      <c r="T28" s="13">
        <v>100</v>
      </c>
      <c r="U28" s="14">
        <f t="shared" si="10"/>
        <v>1</v>
      </c>
      <c r="V28" s="15">
        <f t="shared" si="11"/>
        <v>1.0101010101010102</v>
      </c>
      <c r="W28" s="6"/>
    </row>
    <row r="29" spans="1:23" s="16" customFormat="1" x14ac:dyDescent="0.2">
      <c r="A29" s="17">
        <v>21</v>
      </c>
      <c r="B29" s="13" t="s">
        <v>33</v>
      </c>
      <c r="C29" s="13">
        <v>22</v>
      </c>
      <c r="D29" s="13">
        <v>22</v>
      </c>
      <c r="E29" s="13">
        <v>22</v>
      </c>
      <c r="F29" s="14">
        <f t="shared" si="4"/>
        <v>0</v>
      </c>
      <c r="G29" s="15">
        <f t="shared" si="5"/>
        <v>0</v>
      </c>
      <c r="H29" s="13">
        <v>32</v>
      </c>
      <c r="I29" s="13">
        <v>32</v>
      </c>
      <c r="J29" s="13">
        <v>32</v>
      </c>
      <c r="K29" s="14">
        <f t="shared" si="6"/>
        <v>0</v>
      </c>
      <c r="L29" s="15">
        <f t="shared" si="7"/>
        <v>0</v>
      </c>
      <c r="M29" s="13">
        <v>51</v>
      </c>
      <c r="N29" s="13">
        <v>51</v>
      </c>
      <c r="O29" s="13">
        <v>51</v>
      </c>
      <c r="P29" s="14">
        <f t="shared" si="8"/>
        <v>0</v>
      </c>
      <c r="Q29" s="15">
        <f t="shared" si="9"/>
        <v>0</v>
      </c>
      <c r="R29" s="13">
        <v>105</v>
      </c>
      <c r="S29" s="13">
        <v>105</v>
      </c>
      <c r="T29" s="13">
        <v>105</v>
      </c>
      <c r="U29" s="14">
        <f t="shared" si="10"/>
        <v>0</v>
      </c>
      <c r="V29" s="15">
        <f t="shared" si="11"/>
        <v>0</v>
      </c>
      <c r="W29" s="6"/>
    </row>
    <row r="30" spans="1:23" s="16" customFormat="1" x14ac:dyDescent="0.2">
      <c r="A30" s="17">
        <v>22</v>
      </c>
      <c r="B30" s="13" t="s">
        <v>34</v>
      </c>
      <c r="C30" s="13">
        <v>1</v>
      </c>
      <c r="D30" s="13">
        <v>1</v>
      </c>
      <c r="E30" s="13">
        <v>1</v>
      </c>
      <c r="F30" s="14">
        <f t="shared" si="4"/>
        <v>0</v>
      </c>
      <c r="G30" s="15">
        <f t="shared" si="5"/>
        <v>0</v>
      </c>
      <c r="H30" s="13">
        <v>12</v>
      </c>
      <c r="I30" s="13">
        <v>12</v>
      </c>
      <c r="J30" s="13">
        <v>12</v>
      </c>
      <c r="K30" s="14">
        <f t="shared" si="6"/>
        <v>0</v>
      </c>
      <c r="L30" s="15">
        <f t="shared" si="7"/>
        <v>0</v>
      </c>
      <c r="M30" s="13">
        <v>9</v>
      </c>
      <c r="N30" s="13">
        <v>9</v>
      </c>
      <c r="O30" s="13">
        <v>9</v>
      </c>
      <c r="P30" s="14">
        <f t="shared" si="8"/>
        <v>0</v>
      </c>
      <c r="Q30" s="15">
        <f t="shared" si="9"/>
        <v>0</v>
      </c>
      <c r="R30" s="13">
        <v>22</v>
      </c>
      <c r="S30" s="13">
        <v>22</v>
      </c>
      <c r="T30" s="13">
        <v>22</v>
      </c>
      <c r="U30" s="14">
        <f t="shared" si="10"/>
        <v>0</v>
      </c>
      <c r="V30" s="15">
        <f t="shared" si="11"/>
        <v>0</v>
      </c>
      <c r="W30" s="6"/>
    </row>
    <row r="31" spans="1:23" s="16" customFormat="1" x14ac:dyDescent="0.2">
      <c r="A31" s="17">
        <v>23</v>
      </c>
      <c r="B31" s="13" t="s">
        <v>35</v>
      </c>
      <c r="C31" s="13">
        <v>1</v>
      </c>
      <c r="D31" s="13">
        <v>1</v>
      </c>
      <c r="E31" s="13">
        <v>1</v>
      </c>
      <c r="F31" s="14">
        <f t="shared" si="4"/>
        <v>0</v>
      </c>
      <c r="G31" s="15">
        <f t="shared" si="5"/>
        <v>0</v>
      </c>
      <c r="H31" s="13">
        <v>9</v>
      </c>
      <c r="I31" s="13">
        <v>5</v>
      </c>
      <c r="J31" s="13">
        <v>9</v>
      </c>
      <c r="K31" s="14">
        <f t="shared" si="6"/>
        <v>0</v>
      </c>
      <c r="L31" s="15">
        <f t="shared" si="7"/>
        <v>0</v>
      </c>
      <c r="M31" s="13">
        <v>25</v>
      </c>
      <c r="N31" s="13">
        <v>22</v>
      </c>
      <c r="O31" s="13">
        <v>25</v>
      </c>
      <c r="P31" s="14">
        <f t="shared" si="8"/>
        <v>0</v>
      </c>
      <c r="Q31" s="15">
        <f t="shared" si="9"/>
        <v>0</v>
      </c>
      <c r="R31" s="13">
        <v>35</v>
      </c>
      <c r="S31" s="13">
        <v>28</v>
      </c>
      <c r="T31" s="13">
        <v>35</v>
      </c>
      <c r="U31" s="14">
        <f t="shared" si="10"/>
        <v>0</v>
      </c>
      <c r="V31" s="15">
        <f t="shared" si="11"/>
        <v>0</v>
      </c>
      <c r="W31" s="6"/>
    </row>
    <row r="32" spans="1:23" s="16" customFormat="1" x14ac:dyDescent="0.2">
      <c r="A32" s="17">
        <v>24</v>
      </c>
      <c r="B32" s="13" t="s">
        <v>36</v>
      </c>
      <c r="C32" s="13">
        <v>0</v>
      </c>
      <c r="D32" s="13">
        <v>0</v>
      </c>
      <c r="E32" s="13">
        <v>0</v>
      </c>
      <c r="F32" s="14">
        <f t="shared" si="4"/>
        <v>0</v>
      </c>
      <c r="G32" s="15" t="str">
        <f t="shared" si="5"/>
        <v/>
      </c>
      <c r="H32" s="13">
        <v>0</v>
      </c>
      <c r="I32" s="13">
        <v>0</v>
      </c>
      <c r="J32" s="13">
        <v>0</v>
      </c>
      <c r="K32" s="14">
        <f t="shared" si="6"/>
        <v>0</v>
      </c>
      <c r="L32" s="15" t="str">
        <f t="shared" si="7"/>
        <v/>
      </c>
      <c r="M32" s="13">
        <v>1</v>
      </c>
      <c r="N32" s="13">
        <v>1</v>
      </c>
      <c r="O32" s="13">
        <v>1</v>
      </c>
      <c r="P32" s="14">
        <f t="shared" si="8"/>
        <v>0</v>
      </c>
      <c r="Q32" s="15">
        <f t="shared" si="9"/>
        <v>0</v>
      </c>
      <c r="R32" s="13">
        <v>1</v>
      </c>
      <c r="S32" s="13">
        <v>1</v>
      </c>
      <c r="T32" s="13">
        <v>1</v>
      </c>
      <c r="U32" s="14">
        <f t="shared" si="10"/>
        <v>0</v>
      </c>
      <c r="V32" s="15">
        <f t="shared" si="11"/>
        <v>0</v>
      </c>
      <c r="W32" s="6"/>
    </row>
    <row r="33" spans="1:23" s="16" customFormat="1" x14ac:dyDescent="0.2">
      <c r="A33" s="17">
        <v>25</v>
      </c>
      <c r="B33" s="13" t="s">
        <v>37</v>
      </c>
      <c r="C33" s="13">
        <v>0</v>
      </c>
      <c r="D33" s="13">
        <v>0</v>
      </c>
      <c r="E33" s="13">
        <v>0</v>
      </c>
      <c r="F33" s="14">
        <f t="shared" si="4"/>
        <v>0</v>
      </c>
      <c r="G33" s="15" t="str">
        <f t="shared" si="5"/>
        <v/>
      </c>
      <c r="H33" s="13">
        <v>0</v>
      </c>
      <c r="I33" s="13">
        <v>0</v>
      </c>
      <c r="J33" s="13">
        <v>0</v>
      </c>
      <c r="K33" s="14">
        <f t="shared" si="6"/>
        <v>0</v>
      </c>
      <c r="L33" s="15" t="str">
        <f t="shared" si="7"/>
        <v/>
      </c>
      <c r="M33" s="13">
        <v>5</v>
      </c>
      <c r="N33" s="13">
        <v>5</v>
      </c>
      <c r="O33" s="13">
        <v>5</v>
      </c>
      <c r="P33" s="14">
        <f t="shared" si="8"/>
        <v>0</v>
      </c>
      <c r="Q33" s="15">
        <f t="shared" si="9"/>
        <v>0</v>
      </c>
      <c r="R33" s="13">
        <v>5</v>
      </c>
      <c r="S33" s="13">
        <v>5</v>
      </c>
      <c r="T33" s="13">
        <v>5</v>
      </c>
      <c r="U33" s="14">
        <f t="shared" si="10"/>
        <v>0</v>
      </c>
      <c r="V33" s="15">
        <f t="shared" si="11"/>
        <v>0</v>
      </c>
      <c r="W33" s="6"/>
    </row>
    <row r="34" spans="1:23" s="16" customFormat="1" x14ac:dyDescent="0.2">
      <c r="A34" s="17">
        <v>26</v>
      </c>
      <c r="B34" s="13" t="s">
        <v>38</v>
      </c>
      <c r="C34" s="13">
        <v>0</v>
      </c>
      <c r="D34" s="13">
        <v>0</v>
      </c>
      <c r="E34" s="13">
        <v>0</v>
      </c>
      <c r="F34" s="14">
        <f t="shared" si="4"/>
        <v>0</v>
      </c>
      <c r="G34" s="15" t="str">
        <f t="shared" si="5"/>
        <v/>
      </c>
      <c r="H34" s="13">
        <v>0</v>
      </c>
      <c r="I34" s="13">
        <v>0</v>
      </c>
      <c r="J34" s="13">
        <v>0</v>
      </c>
      <c r="K34" s="14">
        <f t="shared" si="6"/>
        <v>0</v>
      </c>
      <c r="L34" s="15" t="str">
        <f t="shared" si="7"/>
        <v/>
      </c>
      <c r="M34" s="13">
        <v>1</v>
      </c>
      <c r="N34" s="13">
        <v>1</v>
      </c>
      <c r="O34" s="13">
        <v>1</v>
      </c>
      <c r="P34" s="14">
        <f t="shared" si="8"/>
        <v>0</v>
      </c>
      <c r="Q34" s="15">
        <f t="shared" si="9"/>
        <v>0</v>
      </c>
      <c r="R34" s="13">
        <v>1</v>
      </c>
      <c r="S34" s="13">
        <v>1</v>
      </c>
      <c r="T34" s="13">
        <v>1</v>
      </c>
      <c r="U34" s="14">
        <f t="shared" si="10"/>
        <v>0</v>
      </c>
      <c r="V34" s="15">
        <f t="shared" si="11"/>
        <v>0</v>
      </c>
      <c r="W34" s="6"/>
    </row>
    <row r="35" spans="1:23" s="16" customFormat="1" x14ac:dyDescent="0.2">
      <c r="A35" s="17">
        <v>27</v>
      </c>
      <c r="B35" s="13" t="s">
        <v>39</v>
      </c>
      <c r="C35" s="13">
        <v>1</v>
      </c>
      <c r="D35" s="13">
        <v>5</v>
      </c>
      <c r="E35" s="13">
        <v>1</v>
      </c>
      <c r="F35" s="14">
        <f t="shared" si="4"/>
        <v>0</v>
      </c>
      <c r="G35" s="15">
        <f t="shared" si="5"/>
        <v>0</v>
      </c>
      <c r="H35" s="13">
        <v>6</v>
      </c>
      <c r="I35" s="13">
        <v>2</v>
      </c>
      <c r="J35" s="13">
        <v>6</v>
      </c>
      <c r="K35" s="14">
        <f t="shared" si="6"/>
        <v>0</v>
      </c>
      <c r="L35" s="15">
        <f t="shared" si="7"/>
        <v>0</v>
      </c>
      <c r="M35" s="13">
        <v>14</v>
      </c>
      <c r="N35" s="13">
        <v>14</v>
      </c>
      <c r="O35" s="13">
        <v>14</v>
      </c>
      <c r="P35" s="14">
        <f t="shared" si="8"/>
        <v>0</v>
      </c>
      <c r="Q35" s="15">
        <f t="shared" si="9"/>
        <v>0</v>
      </c>
      <c r="R35" s="13">
        <v>21</v>
      </c>
      <c r="S35" s="13">
        <v>21</v>
      </c>
      <c r="T35" s="13">
        <v>21</v>
      </c>
      <c r="U35" s="14">
        <f t="shared" si="10"/>
        <v>0</v>
      </c>
      <c r="V35" s="15">
        <f t="shared" si="11"/>
        <v>0</v>
      </c>
      <c r="W35" s="6"/>
    </row>
    <row r="36" spans="1:23" s="16" customFormat="1" x14ac:dyDescent="0.2">
      <c r="A36" s="17">
        <v>28</v>
      </c>
      <c r="B36" s="13" t="s">
        <v>40</v>
      </c>
      <c r="C36" s="13">
        <v>0</v>
      </c>
      <c r="D36" s="13">
        <v>0</v>
      </c>
      <c r="E36" s="13">
        <v>0</v>
      </c>
      <c r="F36" s="14">
        <f t="shared" si="4"/>
        <v>0</v>
      </c>
      <c r="G36" s="15" t="str">
        <f t="shared" si="5"/>
        <v/>
      </c>
      <c r="H36" s="13">
        <v>2</v>
      </c>
      <c r="I36" s="13">
        <v>2</v>
      </c>
      <c r="J36" s="13">
        <v>2</v>
      </c>
      <c r="K36" s="14">
        <f t="shared" si="6"/>
        <v>0</v>
      </c>
      <c r="L36" s="15">
        <f t="shared" si="7"/>
        <v>0</v>
      </c>
      <c r="M36" s="13">
        <v>6</v>
      </c>
      <c r="N36" s="13">
        <v>6</v>
      </c>
      <c r="O36" s="13">
        <v>6</v>
      </c>
      <c r="P36" s="14">
        <f t="shared" si="8"/>
        <v>0</v>
      </c>
      <c r="Q36" s="15">
        <f t="shared" si="9"/>
        <v>0</v>
      </c>
      <c r="R36" s="13">
        <v>8</v>
      </c>
      <c r="S36" s="13">
        <v>8</v>
      </c>
      <c r="T36" s="13">
        <v>8</v>
      </c>
      <c r="U36" s="14">
        <f t="shared" si="10"/>
        <v>0</v>
      </c>
      <c r="V36" s="15">
        <f t="shared" si="11"/>
        <v>0</v>
      </c>
      <c r="W36" s="6"/>
    </row>
    <row r="37" spans="1:23" s="16" customFormat="1" x14ac:dyDescent="0.2">
      <c r="A37" s="17">
        <v>29</v>
      </c>
      <c r="B37" s="13" t="s">
        <v>41</v>
      </c>
      <c r="C37" s="13">
        <v>0</v>
      </c>
      <c r="D37" s="13">
        <v>0</v>
      </c>
      <c r="E37" s="13">
        <v>0</v>
      </c>
      <c r="F37" s="14">
        <f t="shared" si="4"/>
        <v>0</v>
      </c>
      <c r="G37" s="15" t="str">
        <f t="shared" si="5"/>
        <v/>
      </c>
      <c r="H37" s="13">
        <v>0</v>
      </c>
      <c r="I37" s="13">
        <v>0</v>
      </c>
      <c r="J37" s="13">
        <v>0</v>
      </c>
      <c r="K37" s="14">
        <f t="shared" si="6"/>
        <v>0</v>
      </c>
      <c r="L37" s="15" t="str">
        <f t="shared" si="7"/>
        <v/>
      </c>
      <c r="M37" s="13">
        <v>1</v>
      </c>
      <c r="N37" s="13">
        <v>1</v>
      </c>
      <c r="O37" s="13">
        <v>1</v>
      </c>
      <c r="P37" s="14">
        <f t="shared" si="8"/>
        <v>0</v>
      </c>
      <c r="Q37" s="15">
        <f t="shared" si="9"/>
        <v>0</v>
      </c>
      <c r="R37" s="13">
        <v>1</v>
      </c>
      <c r="S37" s="13">
        <v>1</v>
      </c>
      <c r="T37" s="13">
        <v>1</v>
      </c>
      <c r="U37" s="14">
        <f t="shared" si="10"/>
        <v>0</v>
      </c>
      <c r="V37" s="15">
        <f t="shared" si="11"/>
        <v>0</v>
      </c>
      <c r="W37" s="6"/>
    </row>
    <row r="38" spans="1:23" s="16" customFormat="1" x14ac:dyDescent="0.2">
      <c r="A38" s="17">
        <v>30</v>
      </c>
      <c r="B38" s="13" t="s">
        <v>42</v>
      </c>
      <c r="C38" s="13">
        <v>0</v>
      </c>
      <c r="D38" s="13">
        <v>0</v>
      </c>
      <c r="E38" s="13">
        <v>0</v>
      </c>
      <c r="F38" s="14"/>
      <c r="G38" s="15"/>
      <c r="H38" s="13">
        <v>0</v>
      </c>
      <c r="I38" s="13">
        <v>0</v>
      </c>
      <c r="J38" s="13">
        <v>0</v>
      </c>
      <c r="K38" s="14"/>
      <c r="L38" s="15"/>
      <c r="M38" s="13">
        <v>5</v>
      </c>
      <c r="N38" s="13">
        <v>5</v>
      </c>
      <c r="O38" s="13">
        <v>4</v>
      </c>
      <c r="P38" s="14">
        <f t="shared" si="8"/>
        <v>-1</v>
      </c>
      <c r="Q38" s="15"/>
      <c r="R38" s="13">
        <v>5</v>
      </c>
      <c r="S38" s="13">
        <v>5</v>
      </c>
      <c r="T38" s="13">
        <v>4</v>
      </c>
      <c r="U38" s="14">
        <f t="shared" si="10"/>
        <v>-1</v>
      </c>
      <c r="V38" s="15"/>
      <c r="W38" s="6"/>
    </row>
    <row r="39" spans="1:23" s="16" customFormat="1" x14ac:dyDescent="0.2">
      <c r="A39" s="17">
        <v>31</v>
      </c>
      <c r="B39" s="13" t="s">
        <v>43</v>
      </c>
      <c r="C39" s="13">
        <v>0</v>
      </c>
      <c r="D39" s="13">
        <v>0</v>
      </c>
      <c r="E39" s="13">
        <v>0</v>
      </c>
      <c r="F39" s="14"/>
      <c r="G39" s="15"/>
      <c r="H39" s="13">
        <v>0</v>
      </c>
      <c r="I39" s="13">
        <v>0</v>
      </c>
      <c r="J39" s="13">
        <v>0</v>
      </c>
      <c r="K39" s="14"/>
      <c r="L39" s="15"/>
      <c r="M39" s="13">
        <v>1</v>
      </c>
      <c r="N39" s="13">
        <v>1</v>
      </c>
      <c r="O39" s="13">
        <v>1</v>
      </c>
      <c r="P39" s="14">
        <f t="shared" si="8"/>
        <v>0</v>
      </c>
      <c r="Q39" s="15"/>
      <c r="R39" s="13">
        <v>1</v>
      </c>
      <c r="S39" s="13">
        <v>1</v>
      </c>
      <c r="T39" s="13">
        <v>1</v>
      </c>
      <c r="U39" s="14">
        <f t="shared" si="10"/>
        <v>0</v>
      </c>
      <c r="V39" s="15"/>
      <c r="W39" s="6"/>
    </row>
    <row r="40" spans="1:23" s="16" customFormat="1" x14ac:dyDescent="0.2">
      <c r="A40" s="17">
        <v>32</v>
      </c>
      <c r="B40" s="13" t="s">
        <v>44</v>
      </c>
      <c r="C40" s="13">
        <v>0</v>
      </c>
      <c r="D40" s="13">
        <v>0</v>
      </c>
      <c r="E40" s="13">
        <v>0</v>
      </c>
      <c r="F40" s="14">
        <f t="shared" si="4"/>
        <v>0</v>
      </c>
      <c r="G40" s="15" t="str">
        <f t="shared" si="5"/>
        <v/>
      </c>
      <c r="H40" s="13">
        <v>1</v>
      </c>
      <c r="I40" s="13">
        <v>1</v>
      </c>
      <c r="J40" s="13">
        <v>1</v>
      </c>
      <c r="K40" s="14">
        <f t="shared" si="6"/>
        <v>0</v>
      </c>
      <c r="L40" s="15">
        <f t="shared" si="7"/>
        <v>0</v>
      </c>
      <c r="M40" s="13">
        <v>7</v>
      </c>
      <c r="N40" s="13">
        <v>8</v>
      </c>
      <c r="O40" s="13">
        <v>7</v>
      </c>
      <c r="P40" s="14">
        <f t="shared" si="8"/>
        <v>0</v>
      </c>
      <c r="Q40" s="15">
        <f t="shared" si="9"/>
        <v>0</v>
      </c>
      <c r="R40" s="13">
        <v>8</v>
      </c>
      <c r="S40" s="13">
        <v>9</v>
      </c>
      <c r="T40" s="13">
        <v>8</v>
      </c>
      <c r="U40" s="14">
        <f t="shared" si="10"/>
        <v>0</v>
      </c>
      <c r="V40" s="15">
        <f t="shared" si="11"/>
        <v>0</v>
      </c>
      <c r="W40" s="6"/>
    </row>
    <row r="41" spans="1:23" s="21" customFormat="1" x14ac:dyDescent="0.25">
      <c r="A41" s="22"/>
      <c r="B41" s="18" t="s">
        <v>45</v>
      </c>
      <c r="C41" s="19">
        <f>SUM(C22:C40)</f>
        <v>93</v>
      </c>
      <c r="D41" s="18">
        <f>SUM(D22:D40)</f>
        <v>88</v>
      </c>
      <c r="E41" s="18">
        <f>SUM(E22:E40)</f>
        <v>93</v>
      </c>
      <c r="F41" s="19">
        <f t="shared" si="4"/>
        <v>0</v>
      </c>
      <c r="G41" s="20">
        <f t="shared" si="5"/>
        <v>0</v>
      </c>
      <c r="H41" s="18">
        <f>SUM(H22:H40)</f>
        <v>199</v>
      </c>
      <c r="I41" s="18">
        <f>SUM(I22:I40)</f>
        <v>186</v>
      </c>
      <c r="J41" s="18">
        <f>SUM(J22:J40)</f>
        <v>197</v>
      </c>
      <c r="K41" s="19">
        <f t="shared" si="6"/>
        <v>-2</v>
      </c>
      <c r="L41" s="15">
        <f t="shared" si="7"/>
        <v>-1.0050251256281406</v>
      </c>
      <c r="M41" s="18">
        <f>SUM(M22:M40)</f>
        <v>317</v>
      </c>
      <c r="N41" s="18">
        <f>SUM(N22:N40)</f>
        <v>347</v>
      </c>
      <c r="O41" s="18">
        <f>SUM(O22:O40)</f>
        <v>319</v>
      </c>
      <c r="P41" s="19">
        <f t="shared" si="8"/>
        <v>2</v>
      </c>
      <c r="Q41" s="20">
        <f t="shared" si="9"/>
        <v>0.63091482649842268</v>
      </c>
      <c r="R41" s="18">
        <f>SUM(R22:R40)</f>
        <v>609</v>
      </c>
      <c r="S41" s="18">
        <f>SUM(S22:S40)</f>
        <v>621</v>
      </c>
      <c r="T41" s="18">
        <f>SUM(T22:T40)</f>
        <v>609</v>
      </c>
      <c r="U41" s="19">
        <f t="shared" si="10"/>
        <v>0</v>
      </c>
      <c r="V41" s="20">
        <f t="shared" si="11"/>
        <v>0</v>
      </c>
      <c r="W41" s="6"/>
    </row>
    <row r="42" spans="1:23" s="16" customFormat="1" x14ac:dyDescent="0.25">
      <c r="A42" s="23">
        <v>33</v>
      </c>
      <c r="B42" s="13" t="s">
        <v>46</v>
      </c>
      <c r="C42" s="13">
        <v>38</v>
      </c>
      <c r="D42" s="13">
        <v>35</v>
      </c>
      <c r="E42" s="13">
        <v>39</v>
      </c>
      <c r="F42" s="14">
        <f t="shared" si="4"/>
        <v>1</v>
      </c>
      <c r="G42" s="15">
        <f t="shared" si="5"/>
        <v>2.6315789473684208</v>
      </c>
      <c r="H42" s="13">
        <v>24</v>
      </c>
      <c r="I42" s="13">
        <v>20</v>
      </c>
      <c r="J42" s="13">
        <v>24</v>
      </c>
      <c r="K42" s="14">
        <f t="shared" si="6"/>
        <v>0</v>
      </c>
      <c r="L42" s="15">
        <f t="shared" si="7"/>
        <v>0</v>
      </c>
      <c r="M42" s="13">
        <v>19</v>
      </c>
      <c r="N42" s="13">
        <v>19</v>
      </c>
      <c r="O42" s="13">
        <v>23</v>
      </c>
      <c r="P42" s="14">
        <f t="shared" si="8"/>
        <v>4</v>
      </c>
      <c r="Q42" s="15">
        <f t="shared" si="9"/>
        <v>21.052631578947366</v>
      </c>
      <c r="R42" s="13">
        <v>81</v>
      </c>
      <c r="S42" s="13">
        <v>74</v>
      </c>
      <c r="T42" s="13">
        <v>86</v>
      </c>
      <c r="U42" s="14">
        <f t="shared" si="10"/>
        <v>5</v>
      </c>
      <c r="V42" s="15">
        <f t="shared" si="11"/>
        <v>6.1728395061728394</v>
      </c>
      <c r="W42" s="6"/>
    </row>
    <row r="43" spans="1:23" s="21" customFormat="1" x14ac:dyDescent="0.25">
      <c r="A43" s="22"/>
      <c r="B43" s="18" t="s">
        <v>47</v>
      </c>
      <c r="C43" s="18">
        <f>SUM(C42:C42)</f>
        <v>38</v>
      </c>
      <c r="D43" s="18">
        <f>SUM(D42:D42)</f>
        <v>35</v>
      </c>
      <c r="E43" s="18">
        <f>SUM(E42:E42)</f>
        <v>39</v>
      </c>
      <c r="F43" s="19">
        <f t="shared" si="4"/>
        <v>1</v>
      </c>
      <c r="G43" s="15">
        <f t="shared" si="5"/>
        <v>2.6315789473684208</v>
      </c>
      <c r="H43" s="18">
        <f>SUM(H42:H42)</f>
        <v>24</v>
      </c>
      <c r="I43" s="18">
        <f>SUM(I42:I42)</f>
        <v>20</v>
      </c>
      <c r="J43" s="18">
        <f>SUM(J42:J42)</f>
        <v>24</v>
      </c>
      <c r="K43" s="19">
        <f t="shared" si="6"/>
        <v>0</v>
      </c>
      <c r="L43" s="15">
        <f t="shared" si="7"/>
        <v>0</v>
      </c>
      <c r="M43" s="18">
        <f>SUM(M42:M42)</f>
        <v>19</v>
      </c>
      <c r="N43" s="18">
        <f>SUM(N42:N42)</f>
        <v>19</v>
      </c>
      <c r="O43" s="18">
        <f>SUM(O42:O42)</f>
        <v>23</v>
      </c>
      <c r="P43" s="19">
        <f t="shared" si="8"/>
        <v>4</v>
      </c>
      <c r="Q43" s="15">
        <f t="shared" si="9"/>
        <v>21.052631578947366</v>
      </c>
      <c r="R43" s="18">
        <f>SUM(R42:R42)</f>
        <v>81</v>
      </c>
      <c r="S43" s="18">
        <f>SUM(S42:S42)</f>
        <v>74</v>
      </c>
      <c r="T43" s="18">
        <f>SUM(T42:T42)</f>
        <v>86</v>
      </c>
      <c r="U43" s="19">
        <f t="shared" si="10"/>
        <v>5</v>
      </c>
      <c r="V43" s="15">
        <f t="shared" si="11"/>
        <v>6.1728395061728394</v>
      </c>
      <c r="W43" s="6"/>
    </row>
    <row r="44" spans="1:23" s="16" customFormat="1" x14ac:dyDescent="0.25">
      <c r="A44" s="23">
        <v>34</v>
      </c>
      <c r="B44" s="13" t="s">
        <v>48</v>
      </c>
      <c r="C44" s="13">
        <v>1</v>
      </c>
      <c r="D44" s="13">
        <v>1</v>
      </c>
      <c r="E44" s="13">
        <v>1</v>
      </c>
      <c r="F44" s="14">
        <f t="shared" si="4"/>
        <v>0</v>
      </c>
      <c r="G44" s="15">
        <f t="shared" si="5"/>
        <v>0</v>
      </c>
      <c r="H44" s="13">
        <v>0</v>
      </c>
      <c r="I44" s="13">
        <v>0</v>
      </c>
      <c r="J44" s="13">
        <v>0</v>
      </c>
      <c r="K44" s="14">
        <f t="shared" si="6"/>
        <v>0</v>
      </c>
      <c r="L44" s="15" t="str">
        <f t="shared" si="7"/>
        <v/>
      </c>
      <c r="M44" s="13">
        <v>2</v>
      </c>
      <c r="N44" s="13">
        <v>2</v>
      </c>
      <c r="O44" s="13">
        <v>2</v>
      </c>
      <c r="P44" s="14">
        <f t="shared" si="8"/>
        <v>0</v>
      </c>
      <c r="Q44" s="15">
        <f t="shared" si="9"/>
        <v>0</v>
      </c>
      <c r="R44" s="13">
        <v>3</v>
      </c>
      <c r="S44" s="13">
        <v>3</v>
      </c>
      <c r="T44" s="13">
        <v>3</v>
      </c>
      <c r="U44" s="14">
        <f t="shared" si="10"/>
        <v>0</v>
      </c>
      <c r="V44" s="15">
        <f t="shared" si="11"/>
        <v>0</v>
      </c>
      <c r="W44" s="6"/>
    </row>
    <row r="45" spans="1:23" s="21" customFormat="1" x14ac:dyDescent="0.25">
      <c r="A45" s="12"/>
      <c r="B45" s="18" t="s">
        <v>49</v>
      </c>
      <c r="C45" s="18">
        <f>SUM(C44:C44)</f>
        <v>1</v>
      </c>
      <c r="D45" s="18">
        <f>SUM(D44:D44)</f>
        <v>1</v>
      </c>
      <c r="E45" s="18">
        <f>SUM(E44:E44)</f>
        <v>1</v>
      </c>
      <c r="F45" s="19">
        <f t="shared" si="4"/>
        <v>0</v>
      </c>
      <c r="G45" s="15">
        <f t="shared" si="5"/>
        <v>0</v>
      </c>
      <c r="H45" s="18">
        <f>SUM(H44:H44)</f>
        <v>0</v>
      </c>
      <c r="I45" s="18">
        <f>SUM(I44:I44)</f>
        <v>0</v>
      </c>
      <c r="J45" s="18">
        <f>SUM(J44:J44)</f>
        <v>0</v>
      </c>
      <c r="K45" s="19">
        <f t="shared" si="6"/>
        <v>0</v>
      </c>
      <c r="L45" s="15" t="str">
        <f t="shared" si="7"/>
        <v/>
      </c>
      <c r="M45" s="18">
        <f>SUM(M44:M44)</f>
        <v>2</v>
      </c>
      <c r="N45" s="18">
        <f>SUM(N44:N44)</f>
        <v>2</v>
      </c>
      <c r="O45" s="18">
        <f>SUM(O44:O44)</f>
        <v>2</v>
      </c>
      <c r="P45" s="19">
        <f t="shared" si="8"/>
        <v>0</v>
      </c>
      <c r="Q45" s="15">
        <f t="shared" si="9"/>
        <v>0</v>
      </c>
      <c r="R45" s="18">
        <f>SUM(R44:R44)</f>
        <v>3</v>
      </c>
      <c r="S45" s="18">
        <f>SUM(S44:S44)</f>
        <v>3</v>
      </c>
      <c r="T45" s="18">
        <f>SUM(T44:T44)</f>
        <v>3</v>
      </c>
      <c r="U45" s="19">
        <f t="shared" si="10"/>
        <v>0</v>
      </c>
      <c r="V45" s="15">
        <f t="shared" si="11"/>
        <v>0</v>
      </c>
      <c r="W45" s="6"/>
    </row>
    <row r="46" spans="1:23" s="21" customFormat="1" x14ac:dyDescent="0.25">
      <c r="A46" s="17">
        <v>35</v>
      </c>
      <c r="B46" s="17" t="s">
        <v>50</v>
      </c>
      <c r="C46" s="13">
        <v>0</v>
      </c>
      <c r="D46" s="13">
        <v>0</v>
      </c>
      <c r="E46" s="13">
        <v>0</v>
      </c>
      <c r="F46" s="14">
        <f t="shared" si="4"/>
        <v>0</v>
      </c>
      <c r="G46" s="15" t="str">
        <f t="shared" si="5"/>
        <v/>
      </c>
      <c r="H46" s="13">
        <v>0</v>
      </c>
      <c r="I46" s="13">
        <v>0</v>
      </c>
      <c r="J46" s="13">
        <v>0</v>
      </c>
      <c r="K46" s="14">
        <f t="shared" si="6"/>
        <v>0</v>
      </c>
      <c r="L46" s="15" t="str">
        <f t="shared" si="7"/>
        <v/>
      </c>
      <c r="M46" s="13">
        <v>5</v>
      </c>
      <c r="N46" s="13">
        <v>5</v>
      </c>
      <c r="O46" s="13">
        <v>5</v>
      </c>
      <c r="P46" s="14">
        <f t="shared" si="8"/>
        <v>0</v>
      </c>
      <c r="Q46" s="15">
        <f t="shared" si="9"/>
        <v>0</v>
      </c>
      <c r="R46" s="13">
        <v>5</v>
      </c>
      <c r="S46" s="13">
        <v>5</v>
      </c>
      <c r="T46" s="13">
        <v>5</v>
      </c>
      <c r="U46" s="14">
        <f t="shared" si="10"/>
        <v>0</v>
      </c>
      <c r="V46" s="15">
        <f t="shared" si="11"/>
        <v>0</v>
      </c>
      <c r="W46" s="6"/>
    </row>
    <row r="47" spans="1:23" s="21" customFormat="1" x14ac:dyDescent="0.25">
      <c r="A47" s="17">
        <v>36</v>
      </c>
      <c r="B47" s="17" t="s">
        <v>51</v>
      </c>
      <c r="C47" s="13">
        <v>0</v>
      </c>
      <c r="D47" s="13">
        <v>0</v>
      </c>
      <c r="E47" s="13">
        <v>0</v>
      </c>
      <c r="F47" s="14">
        <f t="shared" si="4"/>
        <v>0</v>
      </c>
      <c r="G47" s="15" t="str">
        <f t="shared" si="5"/>
        <v/>
      </c>
      <c r="H47" s="13">
        <v>1</v>
      </c>
      <c r="I47" s="13">
        <v>1</v>
      </c>
      <c r="J47" s="13">
        <v>1</v>
      </c>
      <c r="K47" s="14">
        <f t="shared" si="6"/>
        <v>0</v>
      </c>
      <c r="L47" s="15">
        <f t="shared" si="7"/>
        <v>0</v>
      </c>
      <c r="M47" s="13">
        <v>6</v>
      </c>
      <c r="N47" s="13">
        <v>6</v>
      </c>
      <c r="O47" s="13">
        <v>6</v>
      </c>
      <c r="P47" s="14">
        <f t="shared" si="8"/>
        <v>0</v>
      </c>
      <c r="Q47" s="15">
        <f t="shared" si="9"/>
        <v>0</v>
      </c>
      <c r="R47" s="13">
        <v>7</v>
      </c>
      <c r="S47" s="13">
        <v>7</v>
      </c>
      <c r="T47" s="13">
        <v>7</v>
      </c>
      <c r="U47" s="14">
        <f t="shared" si="10"/>
        <v>0</v>
      </c>
      <c r="V47" s="15">
        <f t="shared" si="11"/>
        <v>0</v>
      </c>
      <c r="W47" s="6"/>
    </row>
    <row r="48" spans="1:23" s="21" customFormat="1" x14ac:dyDescent="0.25">
      <c r="A48" s="17">
        <v>37</v>
      </c>
      <c r="B48" s="17" t="s">
        <v>52</v>
      </c>
      <c r="C48" s="13">
        <v>5</v>
      </c>
      <c r="D48" s="13">
        <v>2</v>
      </c>
      <c r="E48" s="13">
        <v>0</v>
      </c>
      <c r="F48" s="14">
        <f t="shared" si="4"/>
        <v>-5</v>
      </c>
      <c r="G48" s="15">
        <f t="shared" si="5"/>
        <v>-100</v>
      </c>
      <c r="H48" s="13">
        <v>2</v>
      </c>
      <c r="I48" s="13">
        <v>0</v>
      </c>
      <c r="J48" s="13">
        <v>7</v>
      </c>
      <c r="K48" s="14">
        <f t="shared" si="6"/>
        <v>5</v>
      </c>
      <c r="L48" s="15">
        <f t="shared" si="7"/>
        <v>250</v>
      </c>
      <c r="M48" s="13">
        <v>6</v>
      </c>
      <c r="N48" s="13">
        <v>5</v>
      </c>
      <c r="O48" s="13">
        <v>6</v>
      </c>
      <c r="P48" s="14">
        <f t="shared" si="8"/>
        <v>0</v>
      </c>
      <c r="Q48" s="15">
        <f t="shared" si="9"/>
        <v>0</v>
      </c>
      <c r="R48" s="13">
        <v>13</v>
      </c>
      <c r="S48" s="13">
        <v>7</v>
      </c>
      <c r="T48" s="13">
        <v>13</v>
      </c>
      <c r="U48" s="14">
        <f t="shared" si="10"/>
        <v>0</v>
      </c>
      <c r="V48" s="15">
        <f t="shared" si="11"/>
        <v>0</v>
      </c>
      <c r="W48" s="6"/>
    </row>
    <row r="49" spans="1:23" s="21" customFormat="1" x14ac:dyDescent="0.25">
      <c r="A49" s="17">
        <v>38</v>
      </c>
      <c r="B49" s="17" t="s">
        <v>53</v>
      </c>
      <c r="C49" s="13">
        <v>0</v>
      </c>
      <c r="D49" s="13">
        <v>0</v>
      </c>
      <c r="E49" s="13">
        <v>0</v>
      </c>
      <c r="F49" s="14">
        <f t="shared" si="4"/>
        <v>0</v>
      </c>
      <c r="G49" s="15" t="str">
        <f t="shared" si="5"/>
        <v/>
      </c>
      <c r="H49" s="13">
        <v>0</v>
      </c>
      <c r="I49" s="13">
        <v>0</v>
      </c>
      <c r="J49" s="13">
        <v>0</v>
      </c>
      <c r="K49" s="14">
        <f t="shared" si="6"/>
        <v>0</v>
      </c>
      <c r="L49" s="15" t="str">
        <f t="shared" si="7"/>
        <v/>
      </c>
      <c r="M49" s="13">
        <v>0</v>
      </c>
      <c r="N49" s="13">
        <v>0</v>
      </c>
      <c r="O49" s="13">
        <v>0</v>
      </c>
      <c r="P49" s="14">
        <f t="shared" si="8"/>
        <v>0</v>
      </c>
      <c r="Q49" s="15" t="str">
        <f t="shared" si="9"/>
        <v/>
      </c>
      <c r="R49" s="13">
        <v>0</v>
      </c>
      <c r="S49" s="13">
        <v>0</v>
      </c>
      <c r="T49" s="13">
        <v>0</v>
      </c>
      <c r="U49" s="14">
        <f t="shared" si="10"/>
        <v>0</v>
      </c>
      <c r="V49" s="15" t="str">
        <f t="shared" si="11"/>
        <v/>
      </c>
      <c r="W49" s="6"/>
    </row>
    <row r="50" spans="1:23" s="21" customFormat="1" x14ac:dyDescent="0.25">
      <c r="A50" s="17">
        <v>39</v>
      </c>
      <c r="B50" s="17" t="s">
        <v>54</v>
      </c>
      <c r="C50" s="13">
        <v>0</v>
      </c>
      <c r="D50" s="13">
        <v>0</v>
      </c>
      <c r="E50" s="13">
        <v>0</v>
      </c>
      <c r="F50" s="14">
        <f t="shared" si="4"/>
        <v>0</v>
      </c>
      <c r="G50" s="15" t="str">
        <f t="shared" si="5"/>
        <v/>
      </c>
      <c r="H50" s="13">
        <v>2</v>
      </c>
      <c r="I50" s="13">
        <v>1</v>
      </c>
      <c r="J50" s="13">
        <v>2</v>
      </c>
      <c r="K50" s="14">
        <f t="shared" si="6"/>
        <v>0</v>
      </c>
      <c r="L50" s="15">
        <f t="shared" si="7"/>
        <v>0</v>
      </c>
      <c r="M50" s="13">
        <v>4</v>
      </c>
      <c r="N50" s="13">
        <v>5</v>
      </c>
      <c r="O50" s="13">
        <v>4</v>
      </c>
      <c r="P50" s="14">
        <f t="shared" si="8"/>
        <v>0</v>
      </c>
      <c r="Q50" s="15">
        <f t="shared" si="9"/>
        <v>0</v>
      </c>
      <c r="R50" s="13">
        <v>6</v>
      </c>
      <c r="S50" s="13">
        <v>6</v>
      </c>
      <c r="T50" s="13">
        <v>6</v>
      </c>
      <c r="U50" s="14">
        <f t="shared" si="10"/>
        <v>0</v>
      </c>
      <c r="V50" s="15">
        <f t="shared" si="11"/>
        <v>0</v>
      </c>
      <c r="W50" s="6"/>
    </row>
    <row r="51" spans="1:23" s="21" customFormat="1" x14ac:dyDescent="0.25">
      <c r="A51" s="17">
        <v>40</v>
      </c>
      <c r="B51" s="17" t="s">
        <v>55</v>
      </c>
      <c r="C51" s="13">
        <v>0</v>
      </c>
      <c r="D51" s="13">
        <v>0</v>
      </c>
      <c r="E51" s="13">
        <v>0</v>
      </c>
      <c r="F51" s="14">
        <f t="shared" si="4"/>
        <v>0</v>
      </c>
      <c r="G51" s="15" t="str">
        <f t="shared" si="5"/>
        <v/>
      </c>
      <c r="H51" s="13">
        <v>0</v>
      </c>
      <c r="I51" s="13">
        <v>0</v>
      </c>
      <c r="J51" s="13">
        <v>0</v>
      </c>
      <c r="K51" s="14">
        <f t="shared" si="6"/>
        <v>0</v>
      </c>
      <c r="L51" s="15" t="str">
        <f t="shared" si="7"/>
        <v/>
      </c>
      <c r="M51" s="13">
        <v>0</v>
      </c>
      <c r="N51" s="13">
        <v>0</v>
      </c>
      <c r="O51" s="13">
        <v>0</v>
      </c>
      <c r="P51" s="14">
        <f t="shared" si="8"/>
        <v>0</v>
      </c>
      <c r="Q51" s="15" t="str">
        <f t="shared" si="9"/>
        <v/>
      </c>
      <c r="R51" s="13">
        <v>0</v>
      </c>
      <c r="S51" s="13">
        <v>0</v>
      </c>
      <c r="T51" s="13">
        <v>0</v>
      </c>
      <c r="U51" s="14">
        <f t="shared" si="10"/>
        <v>0</v>
      </c>
      <c r="V51" s="15" t="str">
        <f t="shared" si="11"/>
        <v/>
      </c>
      <c r="W51" s="6"/>
    </row>
    <row r="52" spans="1:23" s="21" customFormat="1" x14ac:dyDescent="0.25">
      <c r="A52" s="17">
        <v>41</v>
      </c>
      <c r="B52" s="17" t="s">
        <v>56</v>
      </c>
      <c r="C52" s="13">
        <v>0</v>
      </c>
      <c r="D52" s="13">
        <v>0</v>
      </c>
      <c r="E52" s="13">
        <v>0</v>
      </c>
      <c r="F52" s="14">
        <f t="shared" si="4"/>
        <v>0</v>
      </c>
      <c r="G52" s="15" t="str">
        <f t="shared" si="5"/>
        <v/>
      </c>
      <c r="H52" s="13">
        <v>0</v>
      </c>
      <c r="I52" s="13">
        <v>0</v>
      </c>
      <c r="J52" s="13">
        <v>0</v>
      </c>
      <c r="K52" s="14">
        <f t="shared" si="6"/>
        <v>0</v>
      </c>
      <c r="L52" s="15" t="str">
        <f t="shared" si="7"/>
        <v/>
      </c>
      <c r="M52" s="13">
        <v>4</v>
      </c>
      <c r="N52" s="13">
        <v>4</v>
      </c>
      <c r="O52" s="13">
        <v>4</v>
      </c>
      <c r="P52" s="14">
        <f t="shared" si="8"/>
        <v>0</v>
      </c>
      <c r="Q52" s="15">
        <f t="shared" si="9"/>
        <v>0</v>
      </c>
      <c r="R52" s="13">
        <v>4</v>
      </c>
      <c r="S52" s="13">
        <v>4</v>
      </c>
      <c r="T52" s="13">
        <v>4</v>
      </c>
      <c r="U52" s="14">
        <f t="shared" si="10"/>
        <v>0</v>
      </c>
      <c r="V52" s="15">
        <f t="shared" si="11"/>
        <v>0</v>
      </c>
      <c r="W52" s="6"/>
    </row>
    <row r="53" spans="1:23" s="21" customFormat="1" x14ac:dyDescent="0.25">
      <c r="A53" s="17">
        <v>42</v>
      </c>
      <c r="B53" s="17" t="s">
        <v>57</v>
      </c>
      <c r="C53" s="13">
        <v>0</v>
      </c>
      <c r="D53" s="13">
        <v>0</v>
      </c>
      <c r="E53" s="13">
        <v>0</v>
      </c>
      <c r="F53" s="14">
        <f t="shared" si="4"/>
        <v>0</v>
      </c>
      <c r="G53" s="15" t="str">
        <f t="shared" si="5"/>
        <v/>
      </c>
      <c r="H53" s="13">
        <v>0</v>
      </c>
      <c r="I53" s="13">
        <v>0</v>
      </c>
      <c r="J53" s="13">
        <v>0</v>
      </c>
      <c r="K53" s="14">
        <f t="shared" si="6"/>
        <v>0</v>
      </c>
      <c r="L53" s="15" t="str">
        <f t="shared" si="7"/>
        <v/>
      </c>
      <c r="M53" s="13">
        <v>4</v>
      </c>
      <c r="N53" s="13">
        <v>4</v>
      </c>
      <c r="O53" s="13">
        <v>4</v>
      </c>
      <c r="P53" s="14">
        <f t="shared" si="8"/>
        <v>0</v>
      </c>
      <c r="Q53" s="15">
        <f t="shared" si="9"/>
        <v>0</v>
      </c>
      <c r="R53" s="13">
        <v>4</v>
      </c>
      <c r="S53" s="13">
        <v>4</v>
      </c>
      <c r="T53" s="13">
        <v>4</v>
      </c>
      <c r="U53" s="14">
        <f t="shared" si="10"/>
        <v>0</v>
      </c>
      <c r="V53" s="15">
        <f t="shared" si="11"/>
        <v>0</v>
      </c>
      <c r="W53" s="6"/>
    </row>
    <row r="54" spans="1:23" s="21" customFormat="1" x14ac:dyDescent="0.25">
      <c r="A54" s="12"/>
      <c r="B54" s="12" t="s">
        <v>58</v>
      </c>
      <c r="C54" s="18">
        <f>SUM(C46:C53)</f>
        <v>5</v>
      </c>
      <c r="D54" s="18">
        <f>SUM(D46:D53)</f>
        <v>2</v>
      </c>
      <c r="E54" s="18">
        <f>SUM(E46:E53)</f>
        <v>0</v>
      </c>
      <c r="F54" s="19">
        <f t="shared" si="4"/>
        <v>-5</v>
      </c>
      <c r="G54" s="15">
        <f t="shared" si="5"/>
        <v>-100</v>
      </c>
      <c r="H54" s="18">
        <f>SUM(H46:H53)</f>
        <v>5</v>
      </c>
      <c r="I54" s="18">
        <f>SUM(I46:I53)</f>
        <v>2</v>
      </c>
      <c r="J54" s="18">
        <f>SUM(J46:J53)</f>
        <v>10</v>
      </c>
      <c r="K54" s="19">
        <f t="shared" si="6"/>
        <v>5</v>
      </c>
      <c r="L54" s="15">
        <f t="shared" si="7"/>
        <v>100</v>
      </c>
      <c r="M54" s="18">
        <f>SUM(M46:M53)</f>
        <v>29</v>
      </c>
      <c r="N54" s="18">
        <f>SUM(N46:N53)</f>
        <v>29</v>
      </c>
      <c r="O54" s="18">
        <f>SUM(O46:O53)</f>
        <v>29</v>
      </c>
      <c r="P54" s="19">
        <f t="shared" si="8"/>
        <v>0</v>
      </c>
      <c r="Q54" s="15">
        <f t="shared" si="9"/>
        <v>0</v>
      </c>
      <c r="R54" s="18">
        <f>SUM(R46:R53)</f>
        <v>39</v>
      </c>
      <c r="S54" s="18">
        <f>SUM(S46:S53)</f>
        <v>33</v>
      </c>
      <c r="T54" s="18">
        <f>SUM(T46:T53)</f>
        <v>39</v>
      </c>
      <c r="U54" s="19">
        <f t="shared" si="10"/>
        <v>0</v>
      </c>
      <c r="V54" s="15">
        <f t="shared" si="11"/>
        <v>0</v>
      </c>
      <c r="W54" s="6"/>
    </row>
    <row r="55" spans="1:23" s="21" customFormat="1" x14ac:dyDescent="0.25">
      <c r="A55" s="18"/>
      <c r="B55" s="18" t="s">
        <v>59</v>
      </c>
      <c r="C55" s="19">
        <f>SUM(C45,C43,C41,C21,C54)</f>
        <v>533</v>
      </c>
      <c r="D55" s="19">
        <f>SUM(D45,D43,D41,D21,D54)</f>
        <v>504</v>
      </c>
      <c r="E55" s="19">
        <f>SUM(E45,E43,E41,E21,E54)</f>
        <v>528</v>
      </c>
      <c r="F55" s="19">
        <f t="shared" si="4"/>
        <v>-5</v>
      </c>
      <c r="G55" s="15">
        <f t="shared" si="5"/>
        <v>-0.93808630393996251</v>
      </c>
      <c r="H55" s="19">
        <f>SUM(H45,H43,H41,H21,H54)</f>
        <v>1045</v>
      </c>
      <c r="I55" s="19">
        <f>SUM(I45,I43,I41,I21,I54)</f>
        <v>1012</v>
      </c>
      <c r="J55" s="19">
        <f>SUM(J45,J43,J41,J21,J54)</f>
        <v>1038</v>
      </c>
      <c r="K55" s="19">
        <f t="shared" si="6"/>
        <v>-7</v>
      </c>
      <c r="L55" s="15">
        <f t="shared" si="7"/>
        <v>-0.66985645933014359</v>
      </c>
      <c r="M55" s="19">
        <f>SUM(M45,M43,M41,M21,M54)</f>
        <v>1745</v>
      </c>
      <c r="N55" s="19">
        <f>SUM(N45,N43,N41,N21,N54)</f>
        <v>1791</v>
      </c>
      <c r="O55" s="19">
        <f>SUM(O45,O43,O41,O21,O54)</f>
        <v>1750</v>
      </c>
      <c r="P55" s="19">
        <f t="shared" si="8"/>
        <v>5</v>
      </c>
      <c r="Q55" s="15">
        <f t="shared" si="9"/>
        <v>0.28653295128939826</v>
      </c>
      <c r="R55" s="19">
        <f>SUM(R45,R43,R41,R21,R54)</f>
        <v>3323</v>
      </c>
      <c r="S55" s="19">
        <f>SUM(S45,S43,S41,S21,S54)</f>
        <v>3307</v>
      </c>
      <c r="T55" s="19">
        <f>SUM(T45,T43,T41,T21,T54)</f>
        <v>3316</v>
      </c>
      <c r="U55" s="19">
        <f t="shared" si="10"/>
        <v>-7</v>
      </c>
      <c r="V55" s="15">
        <f t="shared" si="11"/>
        <v>-0.21065302437556424</v>
      </c>
      <c r="W55" s="6"/>
    </row>
  </sheetData>
  <mergeCells count="16">
    <mergeCell ref="R5:V5"/>
    <mergeCell ref="W5:W5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2022-01-05T09:01:17Z</dcterms:created>
  <dcterms:modified xsi:type="dcterms:W3CDTF">2022-01-05T09:02:21Z</dcterms:modified>
</cp:coreProperties>
</file>