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1835"/>
  </bookViews>
  <sheets>
    <sheet name="ATM" sheetId="1" r:id="rId1"/>
  </sheets>
  <calcPr calcId="152511"/>
</workbook>
</file>

<file path=xl/calcChain.xml><?xml version="1.0" encoding="utf-8"?>
<calcChain xmlns="http://schemas.openxmlformats.org/spreadsheetml/2006/main">
  <c r="T61" i="1" l="1"/>
  <c r="U61" i="1" s="1"/>
  <c r="R61" i="1"/>
  <c r="J61" i="1"/>
  <c r="K61" i="1" s="1"/>
  <c r="H61" i="1"/>
  <c r="U60" i="1"/>
  <c r="T60" i="1"/>
  <c r="S60" i="1"/>
  <c r="R60" i="1"/>
  <c r="V60" i="1" s="1"/>
  <c r="O60" i="1"/>
  <c r="P60" i="1" s="1"/>
  <c r="N60" i="1"/>
  <c r="M60" i="1"/>
  <c r="Q60" i="1" s="1"/>
  <c r="K60" i="1"/>
  <c r="J60" i="1"/>
  <c r="I60" i="1"/>
  <c r="H60" i="1"/>
  <c r="L60" i="1" s="1"/>
  <c r="E60" i="1"/>
  <c r="F60" i="1" s="1"/>
  <c r="D60" i="1"/>
  <c r="C60" i="1"/>
  <c r="G60" i="1" s="1"/>
  <c r="V59" i="1"/>
  <c r="U59" i="1"/>
  <c r="Q59" i="1"/>
  <c r="P59" i="1"/>
  <c r="L59" i="1"/>
  <c r="K59" i="1"/>
  <c r="G59" i="1"/>
  <c r="F59" i="1"/>
  <c r="V58" i="1"/>
  <c r="U58" i="1"/>
  <c r="Q58" i="1"/>
  <c r="P58" i="1"/>
  <c r="L58" i="1"/>
  <c r="K58" i="1"/>
  <c r="G58" i="1"/>
  <c r="F58" i="1"/>
  <c r="V57" i="1"/>
  <c r="U57" i="1"/>
  <c r="Q57" i="1"/>
  <c r="P57" i="1"/>
  <c r="L57" i="1"/>
  <c r="K57" i="1"/>
  <c r="G57" i="1"/>
  <c r="F57" i="1"/>
  <c r="V56" i="1"/>
  <c r="U56" i="1"/>
  <c r="Q56" i="1"/>
  <c r="P56" i="1"/>
  <c r="L56" i="1"/>
  <c r="K56" i="1"/>
  <c r="G56" i="1"/>
  <c r="F56" i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U53" i="1"/>
  <c r="T53" i="1"/>
  <c r="S53" i="1"/>
  <c r="R53" i="1"/>
  <c r="V53" i="1" s="1"/>
  <c r="O53" i="1"/>
  <c r="P53" i="1" s="1"/>
  <c r="N53" i="1"/>
  <c r="M53" i="1"/>
  <c r="Q53" i="1" s="1"/>
  <c r="K53" i="1"/>
  <c r="J53" i="1"/>
  <c r="I53" i="1"/>
  <c r="H53" i="1"/>
  <c r="L53" i="1" s="1"/>
  <c r="E53" i="1"/>
  <c r="F53" i="1" s="1"/>
  <c r="D53" i="1"/>
  <c r="C53" i="1"/>
  <c r="G53" i="1" s="1"/>
  <c r="V52" i="1"/>
  <c r="U52" i="1"/>
  <c r="Q52" i="1"/>
  <c r="P52" i="1"/>
  <c r="L52" i="1"/>
  <c r="K52" i="1"/>
  <c r="G52" i="1"/>
  <c r="F52" i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Q45" i="1"/>
  <c r="P45" i="1"/>
  <c r="L45" i="1"/>
  <c r="K45" i="1"/>
  <c r="G45" i="1"/>
  <c r="F45" i="1"/>
  <c r="U44" i="1"/>
  <c r="T44" i="1"/>
  <c r="S44" i="1"/>
  <c r="R44" i="1"/>
  <c r="V44" i="1" s="1"/>
  <c r="O44" i="1"/>
  <c r="P44" i="1" s="1"/>
  <c r="N44" i="1"/>
  <c r="M44" i="1"/>
  <c r="Q44" i="1" s="1"/>
  <c r="K44" i="1"/>
  <c r="J44" i="1"/>
  <c r="I44" i="1"/>
  <c r="H44" i="1"/>
  <c r="L44" i="1" s="1"/>
  <c r="E44" i="1"/>
  <c r="F44" i="1" s="1"/>
  <c r="D44" i="1"/>
  <c r="C44" i="1"/>
  <c r="G44" i="1" s="1"/>
  <c r="V43" i="1"/>
  <c r="U43" i="1"/>
  <c r="Q43" i="1"/>
  <c r="P43" i="1"/>
  <c r="L43" i="1"/>
  <c r="K43" i="1"/>
  <c r="G43" i="1"/>
  <c r="F43" i="1"/>
  <c r="U42" i="1"/>
  <c r="T42" i="1"/>
  <c r="S42" i="1"/>
  <c r="R42" i="1"/>
  <c r="V42" i="1" s="1"/>
  <c r="O42" i="1"/>
  <c r="P42" i="1" s="1"/>
  <c r="N42" i="1"/>
  <c r="M42" i="1"/>
  <c r="Q42" i="1" s="1"/>
  <c r="K42" i="1"/>
  <c r="J42" i="1"/>
  <c r="I42" i="1"/>
  <c r="H42" i="1"/>
  <c r="L42" i="1" s="1"/>
  <c r="E42" i="1"/>
  <c r="F42" i="1" s="1"/>
  <c r="D42" i="1"/>
  <c r="C42" i="1"/>
  <c r="G42" i="1" s="1"/>
  <c r="V41" i="1"/>
  <c r="U41" i="1"/>
  <c r="Q41" i="1"/>
  <c r="P41" i="1"/>
  <c r="L41" i="1"/>
  <c r="K41" i="1"/>
  <c r="G41" i="1"/>
  <c r="F41" i="1"/>
  <c r="U40" i="1"/>
  <c r="T40" i="1"/>
  <c r="S40" i="1"/>
  <c r="R40" i="1"/>
  <c r="V40" i="1" s="1"/>
  <c r="O40" i="1"/>
  <c r="P40" i="1" s="1"/>
  <c r="N40" i="1"/>
  <c r="M40" i="1"/>
  <c r="Q40" i="1" s="1"/>
  <c r="K40" i="1"/>
  <c r="J40" i="1"/>
  <c r="I40" i="1"/>
  <c r="H40" i="1"/>
  <c r="L40" i="1" s="1"/>
  <c r="E40" i="1"/>
  <c r="F40" i="1" s="1"/>
  <c r="D40" i="1"/>
  <c r="C40" i="1"/>
  <c r="G40" i="1" s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U20" i="1"/>
  <c r="T20" i="1"/>
  <c r="S20" i="1"/>
  <c r="S61" i="1" s="1"/>
  <c r="R20" i="1"/>
  <c r="V20" i="1" s="1"/>
  <c r="O20" i="1"/>
  <c r="P20" i="1" s="1"/>
  <c r="N20" i="1"/>
  <c r="N61" i="1" s="1"/>
  <c r="M20" i="1"/>
  <c r="M61" i="1" s="1"/>
  <c r="K20" i="1"/>
  <c r="J20" i="1"/>
  <c r="I20" i="1"/>
  <c r="I61" i="1" s="1"/>
  <c r="H20" i="1"/>
  <c r="L20" i="1" s="1"/>
  <c r="E20" i="1"/>
  <c r="F20" i="1" s="1"/>
  <c r="D20" i="1"/>
  <c r="D61" i="1" s="1"/>
  <c r="C20" i="1"/>
  <c r="C61" i="1" s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I7" i="1"/>
  <c r="E7" i="1"/>
  <c r="D7" i="1"/>
  <c r="C7" i="1"/>
  <c r="K6" i="1"/>
  <c r="P6" i="1" s="1"/>
  <c r="U6" i="1" s="1"/>
  <c r="J6" i="1"/>
  <c r="J7" i="1" s="1"/>
  <c r="I6" i="1"/>
  <c r="N6" i="1" s="1"/>
  <c r="H6" i="1"/>
  <c r="H7" i="1" s="1"/>
  <c r="N7" i="1" l="1"/>
  <c r="S6" i="1"/>
  <c r="S7" i="1" s="1"/>
  <c r="M6" i="1"/>
  <c r="O6" i="1"/>
  <c r="G20" i="1"/>
  <c r="Q20" i="1"/>
  <c r="E61" i="1"/>
  <c r="F61" i="1" s="1"/>
  <c r="O61" i="1"/>
  <c r="P61" i="1" s="1"/>
  <c r="O7" i="1" l="1"/>
  <c r="T6" i="1"/>
  <c r="T7" i="1" s="1"/>
  <c r="M7" i="1"/>
  <c r="R6" i="1"/>
  <c r="R7" i="1" s="1"/>
</calcChain>
</file>

<file path=xl/sharedStrings.xml><?xml version="1.0" encoding="utf-8"?>
<sst xmlns="http://schemas.openxmlformats.org/spreadsheetml/2006/main" count="77" uniqueCount="71">
  <si>
    <t>Table No.1(O)</t>
  </si>
  <si>
    <t>BANK-WISE INFORMATION REGARDING ATM NETWORK</t>
  </si>
  <si>
    <t xml:space="preserve"> MARCH 2023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</si>
  <si>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</si>
  <si>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</si>
  <si>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</si>
  <si>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</si>
  <si>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</si>
  <si>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</si>
  <si>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</si>
  <si>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No.1(O) BANK-WISE INFORMATION REGARDING ATM NETWORK</t>
  </si>
  <si>
    <t>As on  31ST MAR 22</t>
  </si>
  <si>
    <t>As on 31ST DEC 22</t>
  </si>
  <si>
    <t>As on  31ST MAR 23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</si>
  <si>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</si>
  <si>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</si>
  <si>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</si>
  <si>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</si>
  <si>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</si>
  <si>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</si>
  <si>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</si>
  <si>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</si>
  <si>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</si>
  <si>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</si>
  <si>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</si>
  <si>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</si>
  <si>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</si>
  <si>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</si>
  <si>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</si>
  <si>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</si>
  <si>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</si>
  <si>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</si>
  <si>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</si>
  <si>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</si>
  <si>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</si>
  <si>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</si>
  <si>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</si>
  <si>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</si>
  <si>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</si>
  <si>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</si>
  <si>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</si>
  <si>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</si>
  <si>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</si>
  <si>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</si>
  <si>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</si>
  <si>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</si>
  <si>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</si>
  <si>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</si>
  <si>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</si>
  <si>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</si>
  <si>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</si>
  <si>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</si>
  <si>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</si>
  <si>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</si>
  <si>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</si>
  <si>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</si>
  <si>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</si>
  <si>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FINCARE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</si>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</sst>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b/>
      <sz val="12"/>
      <name val="Arial"/>
      <family val="2"/>
    </font>
    <font>
      <b/>
      <sz val="10"/>
      <name val="Arial"/>
      <family val="2"/>
    </font>
    <font>
      <b/>
      <sz val="14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</fills>
  <borders count="4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1" fontId="2" fillId="0" borderId="1" xfId="0" applyNumberFormat="1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2" fillId="0" borderId="3" xfId="0" applyFont="1" applyBorder="1" applyAlignment="1">
      <alignment vertical="center"/>
    </xf>
    <xf numFmtId="1" fontId="2" fillId="0" borderId="3" xfId="0" applyNumberFormat="1" applyFont="1" applyBorder="1" applyAlignment="1">
      <alignment vertical="center"/>
    </xf>
    <xf numFmtId="2" fontId="2" fillId="2" borderId="3" xfId="0" applyNumberFormat="1" applyFont="1" applyFill="1" applyBorder="1" applyAlignment="1">
      <alignment vertical="center"/>
    </xf>
    <xf numFmtId="0" fontId="2" fillId="2" borderId="3" xfId="0" applyFont="1" applyFill="1" applyBorder="1" applyAlignment="1">
      <alignment vertical="center"/>
    </xf>
    <xf numFmtId="2" fontId="2" fillId="0" borderId="3" xfId="0" applyNumberFormat="1" applyFont="1" applyBorder="1" applyAlignment="1">
      <alignment vertical="center"/>
    </xf>
    <xf numFmtId="0" fontId="2" fillId="0" borderId="3" xfId="0" applyFont="1" applyBorder="1"/>
    <xf numFmtId="2" fontId="2" fillId="0" borderId="3" xfId="0" applyNumberFormat="1" applyFont="1" applyBorder="1"/>
    <xf numFmtId="0" fontId="2" fillId="0" borderId="0" xfId="0" applyFont="1"/>
    <xf numFmtId="1" fontId="0" fillId="0" borderId="0" xfId="0" applyNumberFormat="1"/>
    <xf numFmtId="0" fontId="0" fillId="2" borderId="0" xfId="0" applyFill="1"/>
    <xf numFmtId="0" fontId="2" fillId="0" borderId="3" xfId="0" applyFont="1" applyBorder="1" applyAlignment="1">
      <alignment horizontal="center"/>
    </xf>
    <xf numFmtId="0" fontId="2" fillId="0" borderId="3" xfId="0" applyFont="1" applyBorder="1"/>
    <xf numFmtId="0" fontId="2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textRotation="180" wrapText="1"/>
    </xf>
    <xf numFmtId="0" fontId="0" fillId="0" borderId="0" xfId="0" applyAlignment="1">
      <alignment wrapText="1"/>
    </xf>
    <xf numFmtId="0" fontId="2" fillId="0" borderId="0" xfId="0" applyFont="1" applyAlignment="1">
      <alignment wrapText="1"/>
    </xf>
    <xf numFmtId="0" fontId="2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1"/>
  <sheetViews>
    <sheetView tabSelected="1" workbookViewId="0">
      <selection activeCell="C1" sqref="C1:V1"/>
    </sheetView>
  </sheetViews>
  <sheetFormatPr defaultRowHeight="15" x14ac:dyDescent="0.25"/>
  <cols>
    <col min="1" max="1" width="5.7109375" customWidth="1"/>
    <col min="2" max="2" width="30" customWidth="1"/>
    <col min="3" max="3" width="13" customWidth="1"/>
    <col min="4" max="5" width="11.140625" customWidth="1"/>
    <col min="6" max="6" width="11.140625" style="23" customWidth="1"/>
    <col min="7" max="7" width="11.140625" style="24" customWidth="1"/>
    <col min="8" max="8" width="13.140625" customWidth="1"/>
    <col min="9" max="9" width="12.28515625" customWidth="1"/>
    <col min="10" max="10" width="12.5703125" customWidth="1"/>
    <col min="11" max="12" width="11.140625" style="24" customWidth="1"/>
    <col min="13" max="13" width="12.7109375" customWidth="1"/>
    <col min="14" max="14" width="13.42578125" customWidth="1"/>
    <col min="15" max="15" width="12.5703125" customWidth="1"/>
    <col min="16" max="17" width="11.140625" customWidth="1"/>
    <col min="18" max="18" width="12" customWidth="1"/>
    <col min="19" max="22" width="11.140625" customWidth="1"/>
    <col min="23" max="23" width="17" customWidth="1"/>
    <col min="24" max="231" width="9.140625" customWidth="1"/>
  </cols>
  <sheetData>
    <row r="1" spans="1:23" s="1" customFormat="1" ht="17.25" customHeight="1" x14ac:dyDescent="0.25">
      <c r="A1" s="34" t="s">
        <v>0</v>
      </c>
      <c r="B1" s="34"/>
      <c r="C1" s="34" t="s">
        <v>1</v>
      </c>
      <c r="D1" s="34"/>
      <c r="E1" s="34"/>
      <c r="F1" s="34"/>
      <c r="G1" s="34"/>
      <c r="H1" s="34"/>
      <c r="I1" s="34"/>
      <c r="J1" s="34"/>
      <c r="K1" s="34"/>
      <c r="L1" s="34"/>
      <c r="M1" s="34"/>
      <c r="N1" s="34"/>
      <c r="O1" s="34"/>
      <c r="P1" s="34"/>
      <c r="Q1" s="34"/>
      <c r="R1" s="34"/>
      <c r="S1" s="34"/>
      <c r="T1" s="34"/>
      <c r="U1" s="34"/>
      <c r="V1" s="34"/>
    </row>
    <row r="2" spans="1:23" s="1" customFormat="1" ht="17.25" customHeight="1" x14ac:dyDescent="0.25">
      <c r="A2" s="35"/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5"/>
      <c r="N2" s="35"/>
      <c r="O2" s="35"/>
      <c r="P2" s="35"/>
      <c r="Q2" s="35"/>
      <c r="R2" s="35"/>
      <c r="S2" s="35"/>
      <c r="T2" s="35"/>
      <c r="U2" s="35"/>
      <c r="V2" s="35"/>
    </row>
    <row r="3" spans="1:23" s="1" customFormat="1" ht="17.25" customHeight="1" x14ac:dyDescent="0.25">
      <c r="A3" s="35" t="s">
        <v>2</v>
      </c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35"/>
      <c r="N3" s="35"/>
      <c r="O3" s="35"/>
      <c r="P3" s="35"/>
      <c r="Q3" s="35"/>
      <c r="R3" s="35"/>
      <c r="S3" s="35"/>
      <c r="T3" s="35"/>
      <c r="U3" s="35"/>
      <c r="V3" s="35"/>
    </row>
    <row r="4" spans="1:23" s="1" customFormat="1" ht="15.75" customHeight="1" x14ac:dyDescent="0.25">
      <c r="T4" s="35" t="s">
        <v>3</v>
      </c>
      <c r="U4" s="35"/>
      <c r="V4" s="35"/>
    </row>
    <row r="5" spans="1:23" s="2" customFormat="1" ht="14.25" customHeight="1" x14ac:dyDescent="0.25">
      <c r="A5" s="33" t="s">
        <v>4</v>
      </c>
      <c r="B5" s="33" t="s">
        <v>5</v>
      </c>
      <c r="C5" s="29" t="s">
        <v>6</v>
      </c>
      <c r="D5" s="29"/>
      <c r="E5" s="29"/>
      <c r="F5" s="29"/>
      <c r="G5" s="29"/>
      <c r="H5" s="29" t="s">
        <v>7</v>
      </c>
      <c r="I5" s="29"/>
      <c r="J5" s="29"/>
      <c r="K5" s="29"/>
      <c r="L5" s="29"/>
      <c r="M5" s="29" t="s">
        <v>8</v>
      </c>
      <c r="N5" s="29"/>
      <c r="O5" s="29"/>
      <c r="P5" s="29"/>
      <c r="Q5" s="29"/>
      <c r="R5" s="29" t="s">
        <v>9</v>
      </c>
      <c r="S5" s="29"/>
      <c r="T5" s="29"/>
      <c r="U5" s="29"/>
      <c r="V5" s="29"/>
      <c r="W5" s="30" t="s">
        <v>10</v>
      </c>
    </row>
    <row r="6" spans="1:23" s="2" customFormat="1" ht="38.25" customHeight="1" x14ac:dyDescent="0.25">
      <c r="A6" s="33"/>
      <c r="B6" s="33"/>
      <c r="C6" s="3" t="s">
        <v>11</v>
      </c>
      <c r="D6" s="3" t="s">
        <v>12</v>
      </c>
      <c r="E6" s="3" t="s">
        <v>13</v>
      </c>
      <c r="F6" s="33" t="s">
        <v>14</v>
      </c>
      <c r="G6" s="33"/>
      <c r="H6" s="3" t="str">
        <f>C6</f>
        <v>As on  31ST MAR 22</v>
      </c>
      <c r="I6" s="3" t="str">
        <f>D6</f>
        <v>As on 31ST DEC 22</v>
      </c>
      <c r="J6" s="3" t="str">
        <f>E6</f>
        <v>As on  31ST MAR 23</v>
      </c>
      <c r="K6" s="33" t="str">
        <f>F6</f>
        <v xml:space="preserve">GROWTH DURING THE YEAR </v>
      </c>
      <c r="L6" s="33"/>
      <c r="M6" s="3" t="str">
        <f>H6</f>
        <v>As on  31ST MAR 22</v>
      </c>
      <c r="N6" s="3" t="str">
        <f>I6</f>
        <v>As on 31ST DEC 22</v>
      </c>
      <c r="O6" s="3" t="str">
        <f>J6</f>
        <v>As on  31ST MAR 23</v>
      </c>
      <c r="P6" s="33" t="str">
        <f>K6</f>
        <v xml:space="preserve">GROWTH DURING THE YEAR </v>
      </c>
      <c r="Q6" s="33"/>
      <c r="R6" s="3" t="str">
        <f>M6</f>
        <v>As on  31ST MAR 22</v>
      </c>
      <c r="S6" s="3" t="str">
        <f>N6</f>
        <v>As on 31ST DEC 22</v>
      </c>
      <c r="T6" s="3" t="str">
        <f>O6</f>
        <v>As on  31ST MAR 23</v>
      </c>
      <c r="U6" s="33" t="str">
        <f>P6</f>
        <v xml:space="preserve">GROWTH DURING THE YEAR </v>
      </c>
      <c r="V6" s="33"/>
      <c r="W6" s="30"/>
    </row>
    <row r="7" spans="1:23" s="2" customFormat="1" ht="12" customHeight="1" x14ac:dyDescent="0.25">
      <c r="A7" s="4"/>
      <c r="B7" s="4"/>
      <c r="C7" s="5" t="str">
        <f>RIGHT(C6,7)</f>
        <v xml:space="preserve"> MAR 22</v>
      </c>
      <c r="D7" s="5" t="str">
        <f t="shared" ref="D7:E7" si="0">RIGHT(D6,7)</f>
        <v xml:space="preserve"> DEC 22</v>
      </c>
      <c r="E7" s="5" t="str">
        <f t="shared" si="0"/>
        <v xml:space="preserve"> MAR 23</v>
      </c>
      <c r="F7" s="6" t="s">
        <v>15</v>
      </c>
      <c r="G7" s="7" t="s">
        <v>16</v>
      </c>
      <c r="H7" s="5" t="str">
        <f>RIGHT(H6,7)</f>
        <v xml:space="preserve"> MAR 22</v>
      </c>
      <c r="I7" s="5" t="str">
        <f t="shared" ref="I7:J7" si="1">RIGHT(I6,7)</f>
        <v xml:space="preserve"> DEC 22</v>
      </c>
      <c r="J7" s="5" t="str">
        <f t="shared" si="1"/>
        <v xml:space="preserve"> MAR 23</v>
      </c>
      <c r="K7" s="7" t="s">
        <v>15</v>
      </c>
      <c r="L7" s="7" t="s">
        <v>16</v>
      </c>
      <c r="M7" s="5" t="str">
        <f>RIGHT(M6,7)</f>
        <v xml:space="preserve"> MAR 22</v>
      </c>
      <c r="N7" s="5" t="str">
        <f t="shared" ref="N7:O7" si="2">RIGHT(N6,7)</f>
        <v xml:space="preserve"> DEC 22</v>
      </c>
      <c r="O7" s="5" t="str">
        <f t="shared" si="2"/>
        <v xml:space="preserve"> MAR 23</v>
      </c>
      <c r="P7" s="7" t="s">
        <v>15</v>
      </c>
      <c r="Q7" s="7" t="s">
        <v>16</v>
      </c>
      <c r="R7" s="5" t="str">
        <f>RIGHT(R6,7)</f>
        <v xml:space="preserve"> MAR 22</v>
      </c>
      <c r="S7" s="5" t="str">
        <f t="shared" ref="S7:T7" si="3">RIGHT(S6,7)</f>
        <v xml:space="preserve"> DEC 22</v>
      </c>
      <c r="T7" s="5" t="str">
        <f t="shared" si="3"/>
        <v xml:space="preserve"> MAR 23</v>
      </c>
      <c r="U7" s="7" t="s">
        <v>15</v>
      </c>
      <c r="V7" s="7" t="s">
        <v>16</v>
      </c>
      <c r="W7" s="30"/>
    </row>
    <row r="8" spans="1:23" s="14" customFormat="1" x14ac:dyDescent="0.25">
      <c r="A8" s="8">
        <v>1</v>
      </c>
      <c r="B8" s="9" t="s">
        <v>17</v>
      </c>
      <c r="C8" s="8">
        <v>78</v>
      </c>
      <c r="D8" s="8">
        <v>78</v>
      </c>
      <c r="E8" s="8">
        <v>78</v>
      </c>
      <c r="F8" s="10">
        <f t="shared" ref="F8:F61" si="4">(E8-C8)</f>
        <v>0</v>
      </c>
      <c r="G8" s="11">
        <f>IF(C8=0,"",(E8-C8)/C8*100)</f>
        <v>0</v>
      </c>
      <c r="H8" s="8">
        <v>63</v>
      </c>
      <c r="I8" s="8">
        <v>62</v>
      </c>
      <c r="J8" s="8">
        <v>62</v>
      </c>
      <c r="K8" s="12">
        <f t="shared" ref="K8:K61" si="5">(J8-H8)</f>
        <v>-1</v>
      </c>
      <c r="L8" s="11">
        <f>IF(H8=0,"",(J8-H8)/H8*100)</f>
        <v>-1.5873015873015872</v>
      </c>
      <c r="M8" s="8">
        <v>71</v>
      </c>
      <c r="N8" s="8">
        <v>76</v>
      </c>
      <c r="O8" s="8">
        <v>76</v>
      </c>
      <c r="P8" s="8">
        <f t="shared" ref="P8:P61" si="6">(O8-M8)</f>
        <v>5</v>
      </c>
      <c r="Q8" s="13">
        <f>IF(M8=0,"",(O8-M8)/M8*100)</f>
        <v>7.042253521126761</v>
      </c>
      <c r="R8" s="8">
        <v>212</v>
      </c>
      <c r="S8" s="8">
        <v>216</v>
      </c>
      <c r="T8" s="8">
        <v>216</v>
      </c>
      <c r="U8" s="8">
        <f t="shared" ref="U8:U61" si="7">(T8-R8)</f>
        <v>4</v>
      </c>
      <c r="V8" s="13">
        <f>IF(R8=0,"",(T8-R8)/R8*100)</f>
        <v>1.8867924528301887</v>
      </c>
      <c r="W8" s="31"/>
    </row>
    <row r="9" spans="1:23" s="14" customFormat="1" x14ac:dyDescent="0.25">
      <c r="A9" s="8">
        <v>2</v>
      </c>
      <c r="B9" s="9" t="s">
        <v>18</v>
      </c>
      <c r="C9" s="8">
        <v>17</v>
      </c>
      <c r="D9" s="8">
        <v>11</v>
      </c>
      <c r="E9" s="8">
        <v>11</v>
      </c>
      <c r="F9" s="10">
        <f t="shared" si="4"/>
        <v>-6</v>
      </c>
      <c r="G9" s="11">
        <f t="shared" ref="G9:G60" si="8">IF(C9=0,"",(E9-C9)/C9*100)</f>
        <v>-35.294117647058826</v>
      </c>
      <c r="H9" s="8">
        <v>36</v>
      </c>
      <c r="I9" s="8">
        <v>13</v>
      </c>
      <c r="J9" s="8">
        <v>12</v>
      </c>
      <c r="K9" s="12">
        <f t="shared" si="5"/>
        <v>-24</v>
      </c>
      <c r="L9" s="11">
        <f t="shared" ref="L9:L60" si="9">IF(H9=0,"",(J9-H9)/H9*100)</f>
        <v>-66.666666666666657</v>
      </c>
      <c r="M9" s="8">
        <v>77</v>
      </c>
      <c r="N9" s="8">
        <v>48</v>
      </c>
      <c r="O9" s="8">
        <v>54</v>
      </c>
      <c r="P9" s="8">
        <f t="shared" si="6"/>
        <v>-23</v>
      </c>
      <c r="Q9" s="13">
        <f t="shared" ref="Q9:Q60" si="10">IF(M9=0,"",(O9-M9)/M9*100)</f>
        <v>-29.870129870129869</v>
      </c>
      <c r="R9" s="8">
        <v>130</v>
      </c>
      <c r="S9" s="8">
        <v>72</v>
      </c>
      <c r="T9" s="8">
        <v>77</v>
      </c>
      <c r="U9" s="8">
        <f t="shared" si="7"/>
        <v>-53</v>
      </c>
      <c r="V9" s="13">
        <f t="shared" ref="V9:V60" si="11">IF(R9=0,"",(T9-R9)/R9*100)</f>
        <v>-40.769230769230766</v>
      </c>
      <c r="W9" s="31"/>
    </row>
    <row r="10" spans="1:23" s="14" customFormat="1" x14ac:dyDescent="0.25">
      <c r="A10" s="8">
        <v>3</v>
      </c>
      <c r="B10" s="9" t="s">
        <v>19</v>
      </c>
      <c r="C10" s="8">
        <v>17</v>
      </c>
      <c r="D10" s="8">
        <v>9</v>
      </c>
      <c r="E10" s="8">
        <v>10</v>
      </c>
      <c r="F10" s="10">
        <f t="shared" si="4"/>
        <v>-7</v>
      </c>
      <c r="G10" s="11">
        <f t="shared" si="8"/>
        <v>-41.17647058823529</v>
      </c>
      <c r="H10" s="8">
        <v>6</v>
      </c>
      <c r="I10" s="8">
        <v>9</v>
      </c>
      <c r="J10" s="8">
        <v>10</v>
      </c>
      <c r="K10" s="12">
        <f t="shared" si="5"/>
        <v>4</v>
      </c>
      <c r="L10" s="11">
        <f t="shared" si="9"/>
        <v>66.666666666666657</v>
      </c>
      <c r="M10" s="8">
        <v>13</v>
      </c>
      <c r="N10" s="8">
        <v>13</v>
      </c>
      <c r="O10" s="8">
        <v>15</v>
      </c>
      <c r="P10" s="8">
        <f t="shared" si="6"/>
        <v>2</v>
      </c>
      <c r="Q10" s="13">
        <f t="shared" si="10"/>
        <v>15.384615384615385</v>
      </c>
      <c r="R10" s="8">
        <v>36</v>
      </c>
      <c r="S10" s="8">
        <v>31</v>
      </c>
      <c r="T10" s="8">
        <v>35</v>
      </c>
      <c r="U10" s="8">
        <f t="shared" si="7"/>
        <v>-1</v>
      </c>
      <c r="V10" s="13">
        <f t="shared" si="11"/>
        <v>-2.7777777777777777</v>
      </c>
      <c r="W10" s="31"/>
    </row>
    <row r="11" spans="1:23" s="14" customFormat="1" x14ac:dyDescent="0.25">
      <c r="A11" s="8">
        <v>4</v>
      </c>
      <c r="B11" s="9" t="s">
        <v>20</v>
      </c>
      <c r="C11" s="8">
        <v>11</v>
      </c>
      <c r="D11" s="8">
        <v>12</v>
      </c>
      <c r="E11" s="8">
        <v>12</v>
      </c>
      <c r="F11" s="10">
        <f t="shared" si="4"/>
        <v>1</v>
      </c>
      <c r="G11" s="11">
        <f t="shared" si="8"/>
        <v>9.0909090909090917</v>
      </c>
      <c r="H11" s="8">
        <v>15</v>
      </c>
      <c r="I11" s="8">
        <v>16</v>
      </c>
      <c r="J11" s="8">
        <v>17</v>
      </c>
      <c r="K11" s="12">
        <f t="shared" si="5"/>
        <v>2</v>
      </c>
      <c r="L11" s="11">
        <f t="shared" si="9"/>
        <v>13.333333333333334</v>
      </c>
      <c r="M11" s="8">
        <v>31</v>
      </c>
      <c r="N11" s="8">
        <v>30</v>
      </c>
      <c r="O11" s="8">
        <v>31</v>
      </c>
      <c r="P11" s="8">
        <f t="shared" si="6"/>
        <v>0</v>
      </c>
      <c r="Q11" s="13">
        <f t="shared" si="10"/>
        <v>0</v>
      </c>
      <c r="R11" s="8">
        <v>57</v>
      </c>
      <c r="S11" s="8">
        <v>58</v>
      </c>
      <c r="T11" s="8">
        <v>60</v>
      </c>
      <c r="U11" s="8">
        <f t="shared" si="7"/>
        <v>3</v>
      </c>
      <c r="V11" s="13">
        <f t="shared" si="11"/>
        <v>5.2631578947368416</v>
      </c>
      <c r="W11" s="31"/>
    </row>
    <row r="12" spans="1:23" s="14" customFormat="1" x14ac:dyDescent="0.25">
      <c r="A12" s="8">
        <v>5</v>
      </c>
      <c r="B12" s="9" t="s">
        <v>21</v>
      </c>
      <c r="C12" s="8">
        <v>45</v>
      </c>
      <c r="D12" s="8">
        <v>41</v>
      </c>
      <c r="E12" s="8">
        <v>51</v>
      </c>
      <c r="F12" s="10">
        <f t="shared" si="4"/>
        <v>6</v>
      </c>
      <c r="G12" s="11">
        <f t="shared" si="8"/>
        <v>13.333333333333334</v>
      </c>
      <c r="H12" s="8">
        <v>30</v>
      </c>
      <c r="I12" s="8">
        <v>39</v>
      </c>
      <c r="J12" s="8">
        <v>49</v>
      </c>
      <c r="K12" s="12">
        <f t="shared" si="5"/>
        <v>19</v>
      </c>
      <c r="L12" s="11">
        <f t="shared" si="9"/>
        <v>63.333333333333329</v>
      </c>
      <c r="M12" s="8">
        <v>19</v>
      </c>
      <c r="N12" s="8">
        <v>40</v>
      </c>
      <c r="O12" s="8">
        <v>51</v>
      </c>
      <c r="P12" s="8">
        <f t="shared" si="6"/>
        <v>32</v>
      </c>
      <c r="Q12" s="13">
        <f t="shared" si="10"/>
        <v>168.42105263157893</v>
      </c>
      <c r="R12" s="8">
        <v>94</v>
      </c>
      <c r="S12" s="8">
        <v>120</v>
      </c>
      <c r="T12" s="8">
        <v>151</v>
      </c>
      <c r="U12" s="8">
        <f t="shared" si="7"/>
        <v>57</v>
      </c>
      <c r="V12" s="13">
        <f t="shared" si="11"/>
        <v>60.638297872340431</v>
      </c>
      <c r="W12" s="31"/>
    </row>
    <row r="13" spans="1:23" s="14" customFormat="1" x14ac:dyDescent="0.25">
      <c r="A13" s="8">
        <v>6</v>
      </c>
      <c r="B13" s="9" t="s">
        <v>22</v>
      </c>
      <c r="C13" s="8">
        <v>7</v>
      </c>
      <c r="D13" s="8">
        <v>7</v>
      </c>
      <c r="E13" s="8">
        <v>7</v>
      </c>
      <c r="F13" s="10">
        <f t="shared" si="4"/>
        <v>0</v>
      </c>
      <c r="G13" s="11">
        <f t="shared" si="8"/>
        <v>0</v>
      </c>
      <c r="H13" s="8">
        <v>7</v>
      </c>
      <c r="I13" s="8">
        <v>4</v>
      </c>
      <c r="J13" s="8">
        <v>4</v>
      </c>
      <c r="K13" s="12">
        <f t="shared" si="5"/>
        <v>-3</v>
      </c>
      <c r="L13" s="11">
        <f t="shared" si="9"/>
        <v>-42.857142857142854</v>
      </c>
      <c r="M13" s="8">
        <v>17</v>
      </c>
      <c r="N13" s="8">
        <v>23</v>
      </c>
      <c r="O13" s="8">
        <v>24</v>
      </c>
      <c r="P13" s="8">
        <f t="shared" si="6"/>
        <v>7</v>
      </c>
      <c r="Q13" s="13">
        <f t="shared" si="10"/>
        <v>41.17647058823529</v>
      </c>
      <c r="R13" s="8">
        <v>31</v>
      </c>
      <c r="S13" s="8">
        <v>34</v>
      </c>
      <c r="T13" s="8">
        <v>35</v>
      </c>
      <c r="U13" s="8">
        <f t="shared" si="7"/>
        <v>4</v>
      </c>
      <c r="V13" s="13">
        <f t="shared" si="11"/>
        <v>12.903225806451612</v>
      </c>
      <c r="W13" s="31"/>
    </row>
    <row r="14" spans="1:23" s="14" customFormat="1" x14ac:dyDescent="0.25">
      <c r="A14" s="8">
        <v>7</v>
      </c>
      <c r="B14" s="9" t="s">
        <v>23</v>
      </c>
      <c r="C14" s="8">
        <v>18</v>
      </c>
      <c r="D14" s="8">
        <v>18</v>
      </c>
      <c r="E14" s="8">
        <v>18</v>
      </c>
      <c r="F14" s="10">
        <f t="shared" si="4"/>
        <v>0</v>
      </c>
      <c r="G14" s="11">
        <f t="shared" si="8"/>
        <v>0</v>
      </c>
      <c r="H14" s="8">
        <v>13</v>
      </c>
      <c r="I14" s="8">
        <v>10</v>
      </c>
      <c r="J14" s="8">
        <v>10</v>
      </c>
      <c r="K14" s="12">
        <f t="shared" si="5"/>
        <v>-3</v>
      </c>
      <c r="L14" s="11">
        <f t="shared" si="9"/>
        <v>-23.076923076923077</v>
      </c>
      <c r="M14" s="8">
        <v>16</v>
      </c>
      <c r="N14" s="8">
        <v>19</v>
      </c>
      <c r="O14" s="8">
        <v>19</v>
      </c>
      <c r="P14" s="8">
        <f t="shared" si="6"/>
        <v>3</v>
      </c>
      <c r="Q14" s="13">
        <f t="shared" si="10"/>
        <v>18.75</v>
      </c>
      <c r="R14" s="8">
        <v>47</v>
      </c>
      <c r="S14" s="8">
        <v>47</v>
      </c>
      <c r="T14" s="8">
        <v>47</v>
      </c>
      <c r="U14" s="8">
        <f t="shared" si="7"/>
        <v>0</v>
      </c>
      <c r="V14" s="13">
        <f t="shared" si="11"/>
        <v>0</v>
      </c>
      <c r="W14" s="31"/>
    </row>
    <row r="15" spans="1:23" s="14" customFormat="1" x14ac:dyDescent="0.25">
      <c r="A15" s="8">
        <v>8</v>
      </c>
      <c r="B15" s="9" t="s">
        <v>24</v>
      </c>
      <c r="C15" s="8">
        <v>0</v>
      </c>
      <c r="D15" s="8">
        <v>0</v>
      </c>
      <c r="E15" s="8">
        <v>0</v>
      </c>
      <c r="F15" s="10">
        <f t="shared" si="4"/>
        <v>0</v>
      </c>
      <c r="G15" s="11" t="str">
        <f t="shared" si="8"/>
        <v/>
      </c>
      <c r="H15" s="8">
        <v>0</v>
      </c>
      <c r="I15" s="8">
        <v>0</v>
      </c>
      <c r="J15" s="8">
        <v>0</v>
      </c>
      <c r="K15" s="12">
        <f t="shared" si="5"/>
        <v>0</v>
      </c>
      <c r="L15" s="11" t="str">
        <f t="shared" si="9"/>
        <v/>
      </c>
      <c r="M15" s="8">
        <v>6</v>
      </c>
      <c r="N15" s="8">
        <v>6</v>
      </c>
      <c r="O15" s="8">
        <v>6</v>
      </c>
      <c r="P15" s="8">
        <f t="shared" si="6"/>
        <v>0</v>
      </c>
      <c r="Q15" s="13">
        <f t="shared" si="10"/>
        <v>0</v>
      </c>
      <c r="R15" s="8">
        <v>6</v>
      </c>
      <c r="S15" s="8">
        <v>6</v>
      </c>
      <c r="T15" s="8">
        <v>6</v>
      </c>
      <c r="U15" s="8">
        <f t="shared" si="7"/>
        <v>0</v>
      </c>
      <c r="V15" s="13">
        <f t="shared" si="11"/>
        <v>0</v>
      </c>
      <c r="W15" s="31"/>
    </row>
    <row r="16" spans="1:23" s="14" customFormat="1" x14ac:dyDescent="0.25">
      <c r="A16" s="8">
        <v>9</v>
      </c>
      <c r="B16" s="9" t="s">
        <v>25</v>
      </c>
      <c r="C16" s="8">
        <v>59</v>
      </c>
      <c r="D16" s="8">
        <v>58</v>
      </c>
      <c r="E16" s="8">
        <v>60</v>
      </c>
      <c r="F16" s="10">
        <f t="shared" si="4"/>
        <v>1</v>
      </c>
      <c r="G16" s="11">
        <f t="shared" si="8"/>
        <v>1.6949152542372881</v>
      </c>
      <c r="H16" s="8">
        <v>110</v>
      </c>
      <c r="I16" s="8">
        <v>96</v>
      </c>
      <c r="J16" s="8">
        <v>93</v>
      </c>
      <c r="K16" s="12">
        <f t="shared" si="5"/>
        <v>-17</v>
      </c>
      <c r="L16" s="11">
        <f t="shared" si="9"/>
        <v>-15.454545454545453</v>
      </c>
      <c r="M16" s="8">
        <v>174</v>
      </c>
      <c r="N16" s="8">
        <v>148</v>
      </c>
      <c r="O16" s="8">
        <v>146</v>
      </c>
      <c r="P16" s="8">
        <f t="shared" si="6"/>
        <v>-28</v>
      </c>
      <c r="Q16" s="13">
        <f t="shared" si="10"/>
        <v>-16.091954022988507</v>
      </c>
      <c r="R16" s="8">
        <v>343</v>
      </c>
      <c r="S16" s="8">
        <v>302</v>
      </c>
      <c r="T16" s="8">
        <v>299</v>
      </c>
      <c r="U16" s="8">
        <f t="shared" si="7"/>
        <v>-44</v>
      </c>
      <c r="V16" s="13">
        <f t="shared" si="11"/>
        <v>-12.827988338192419</v>
      </c>
      <c r="W16" s="31"/>
    </row>
    <row r="17" spans="1:23" s="14" customFormat="1" x14ac:dyDescent="0.25">
      <c r="A17" s="8">
        <v>10</v>
      </c>
      <c r="B17" s="9" t="s">
        <v>26</v>
      </c>
      <c r="C17" s="8">
        <v>105</v>
      </c>
      <c r="D17" s="8">
        <v>104</v>
      </c>
      <c r="E17" s="8">
        <v>107</v>
      </c>
      <c r="F17" s="10">
        <f t="shared" si="4"/>
        <v>2</v>
      </c>
      <c r="G17" s="11">
        <f t="shared" si="8"/>
        <v>1.9047619047619049</v>
      </c>
      <c r="H17" s="8">
        <v>449</v>
      </c>
      <c r="I17" s="8">
        <v>430</v>
      </c>
      <c r="J17" s="8">
        <v>432</v>
      </c>
      <c r="K17" s="12">
        <f t="shared" si="5"/>
        <v>-17</v>
      </c>
      <c r="L17" s="11">
        <f t="shared" si="9"/>
        <v>-3.7861915367483299</v>
      </c>
      <c r="M17" s="8">
        <v>854</v>
      </c>
      <c r="N17" s="8">
        <v>871</v>
      </c>
      <c r="O17" s="8">
        <v>866</v>
      </c>
      <c r="P17" s="8">
        <f t="shared" si="6"/>
        <v>12</v>
      </c>
      <c r="Q17" s="13">
        <f t="shared" si="10"/>
        <v>1.405152224824356</v>
      </c>
      <c r="R17" s="8">
        <v>1408</v>
      </c>
      <c r="S17" s="8">
        <v>1405</v>
      </c>
      <c r="T17" s="8">
        <v>1405</v>
      </c>
      <c r="U17" s="8">
        <f t="shared" si="7"/>
        <v>-3</v>
      </c>
      <c r="V17" s="13">
        <f t="shared" si="11"/>
        <v>-0.2130681818181818</v>
      </c>
      <c r="W17" s="31"/>
    </row>
    <row r="18" spans="1:23" s="14" customFormat="1" x14ac:dyDescent="0.25">
      <c r="A18" s="8">
        <v>11</v>
      </c>
      <c r="B18" s="9" t="s">
        <v>27</v>
      </c>
      <c r="C18" s="8">
        <v>13</v>
      </c>
      <c r="D18" s="8">
        <v>13</v>
      </c>
      <c r="E18" s="8">
        <v>14</v>
      </c>
      <c r="F18" s="10">
        <f t="shared" si="4"/>
        <v>1</v>
      </c>
      <c r="G18" s="11">
        <f t="shared" si="8"/>
        <v>7.6923076923076925</v>
      </c>
      <c r="H18" s="8">
        <v>18</v>
      </c>
      <c r="I18" s="8">
        <v>15</v>
      </c>
      <c r="J18" s="8">
        <v>16</v>
      </c>
      <c r="K18" s="12">
        <f t="shared" si="5"/>
        <v>-2</v>
      </c>
      <c r="L18" s="11">
        <f t="shared" si="9"/>
        <v>-11.111111111111111</v>
      </c>
      <c r="M18" s="8">
        <v>22</v>
      </c>
      <c r="N18" s="8">
        <v>23</v>
      </c>
      <c r="O18" s="8">
        <v>24</v>
      </c>
      <c r="P18" s="8">
        <f t="shared" si="6"/>
        <v>2</v>
      </c>
      <c r="Q18" s="13">
        <f t="shared" si="10"/>
        <v>9.0909090909090917</v>
      </c>
      <c r="R18" s="8">
        <v>53</v>
      </c>
      <c r="S18" s="8">
        <v>51</v>
      </c>
      <c r="T18" s="8">
        <v>54</v>
      </c>
      <c r="U18" s="8">
        <f t="shared" si="7"/>
        <v>1</v>
      </c>
      <c r="V18" s="13">
        <f t="shared" si="11"/>
        <v>1.8867924528301887</v>
      </c>
      <c r="W18" s="31"/>
    </row>
    <row r="19" spans="1:23" s="14" customFormat="1" x14ac:dyDescent="0.25">
      <c r="A19" s="8">
        <v>12</v>
      </c>
      <c r="B19" s="9" t="s">
        <v>28</v>
      </c>
      <c r="C19" s="8">
        <v>21</v>
      </c>
      <c r="D19" s="8">
        <v>21</v>
      </c>
      <c r="E19" s="8">
        <v>21</v>
      </c>
      <c r="F19" s="10">
        <f t="shared" si="4"/>
        <v>0</v>
      </c>
      <c r="G19" s="11">
        <f t="shared" si="8"/>
        <v>0</v>
      </c>
      <c r="H19" s="8">
        <v>42</v>
      </c>
      <c r="I19" s="8">
        <v>41</v>
      </c>
      <c r="J19" s="8">
        <v>40</v>
      </c>
      <c r="K19" s="12">
        <f t="shared" si="5"/>
        <v>-2</v>
      </c>
      <c r="L19" s="11">
        <f t="shared" si="9"/>
        <v>-4.7619047619047619</v>
      </c>
      <c r="M19" s="8">
        <v>76</v>
      </c>
      <c r="N19" s="8">
        <v>77</v>
      </c>
      <c r="O19" s="8">
        <v>77</v>
      </c>
      <c r="P19" s="8">
        <f t="shared" si="6"/>
        <v>1</v>
      </c>
      <c r="Q19" s="13">
        <f t="shared" si="10"/>
        <v>1.3157894736842104</v>
      </c>
      <c r="R19" s="8">
        <v>139</v>
      </c>
      <c r="S19" s="8">
        <v>139</v>
      </c>
      <c r="T19" s="8">
        <v>138</v>
      </c>
      <c r="U19" s="8">
        <f t="shared" si="7"/>
        <v>-1</v>
      </c>
      <c r="V19" s="13">
        <f t="shared" si="11"/>
        <v>-0.71942446043165476</v>
      </c>
      <c r="W19" s="31"/>
    </row>
    <row r="20" spans="1:23" s="2" customFormat="1" ht="12.75" x14ac:dyDescent="0.25">
      <c r="A20" s="27" t="s">
        <v>29</v>
      </c>
      <c r="B20" s="28"/>
      <c r="C20" s="15">
        <f>SUM(C8:C19)</f>
        <v>391</v>
      </c>
      <c r="D20" s="15">
        <f>SUM(D8:D19)</f>
        <v>372</v>
      </c>
      <c r="E20" s="15">
        <f>SUM(E8:E19)</f>
        <v>389</v>
      </c>
      <c r="F20" s="16">
        <f t="shared" si="4"/>
        <v>-2</v>
      </c>
      <c r="G20" s="17">
        <f t="shared" si="8"/>
        <v>-0.51150895140664965</v>
      </c>
      <c r="H20" s="15">
        <f>SUM(H8:H19)</f>
        <v>789</v>
      </c>
      <c r="I20" s="15">
        <f>SUM(I8:I19)</f>
        <v>735</v>
      </c>
      <c r="J20" s="15">
        <f>SUM(J8:J19)</f>
        <v>745</v>
      </c>
      <c r="K20" s="18">
        <f t="shared" si="5"/>
        <v>-44</v>
      </c>
      <c r="L20" s="17">
        <f t="shared" si="9"/>
        <v>-5.5766793409378961</v>
      </c>
      <c r="M20" s="15">
        <f>SUM(M8:M19)</f>
        <v>1376</v>
      </c>
      <c r="N20" s="15">
        <f>SUM(N8:N19)</f>
        <v>1374</v>
      </c>
      <c r="O20" s="15">
        <f>SUM(O8:O19)</f>
        <v>1389</v>
      </c>
      <c r="P20" s="15">
        <f t="shared" si="6"/>
        <v>13</v>
      </c>
      <c r="Q20" s="19">
        <f t="shared" si="10"/>
        <v>0.94476744186046502</v>
      </c>
      <c r="R20" s="15">
        <f>SUM(R8:R19)</f>
        <v>2556</v>
      </c>
      <c r="S20" s="15">
        <f>SUM(S8:S19)</f>
        <v>2481</v>
      </c>
      <c r="T20" s="15">
        <f>SUM(T8:T19)</f>
        <v>2523</v>
      </c>
      <c r="U20" s="15">
        <f t="shared" si="7"/>
        <v>-33</v>
      </c>
      <c r="V20" s="19">
        <f t="shared" si="11"/>
        <v>-1.2910798122065728</v>
      </c>
      <c r="W20" s="32"/>
    </row>
    <row r="21" spans="1:23" s="14" customFormat="1" x14ac:dyDescent="0.25">
      <c r="A21" s="8">
        <v>13</v>
      </c>
      <c r="B21" s="9" t="s">
        <v>30</v>
      </c>
      <c r="C21" s="8">
        <v>31</v>
      </c>
      <c r="D21" s="8">
        <v>34</v>
      </c>
      <c r="E21" s="8">
        <v>35</v>
      </c>
      <c r="F21" s="10">
        <f t="shared" si="4"/>
        <v>4</v>
      </c>
      <c r="G21" s="11">
        <f t="shared" si="8"/>
        <v>12.903225806451612</v>
      </c>
      <c r="H21" s="8">
        <v>57</v>
      </c>
      <c r="I21" s="8">
        <v>55</v>
      </c>
      <c r="J21" s="8">
        <v>56</v>
      </c>
      <c r="K21" s="12">
        <f t="shared" si="5"/>
        <v>-1</v>
      </c>
      <c r="L21" s="11">
        <f t="shared" si="9"/>
        <v>-1.7543859649122806</v>
      </c>
      <c r="M21" s="8">
        <v>75</v>
      </c>
      <c r="N21" s="8">
        <v>74</v>
      </c>
      <c r="O21" s="8">
        <v>77</v>
      </c>
      <c r="P21" s="8">
        <f t="shared" si="6"/>
        <v>2</v>
      </c>
      <c r="Q21" s="13">
        <f t="shared" si="10"/>
        <v>2.666666666666667</v>
      </c>
      <c r="R21" s="8">
        <v>163</v>
      </c>
      <c r="S21" s="8">
        <v>163</v>
      </c>
      <c r="T21" s="8">
        <v>168</v>
      </c>
      <c r="U21" s="8">
        <f t="shared" si="7"/>
        <v>5</v>
      </c>
      <c r="V21" s="13">
        <f t="shared" si="11"/>
        <v>3.0674846625766872</v>
      </c>
      <c r="W21" s="31"/>
    </row>
    <row r="22" spans="1:23" s="14" customFormat="1" x14ac:dyDescent="0.25">
      <c r="A22" s="8">
        <v>14</v>
      </c>
      <c r="B22" s="9" t="s">
        <v>31</v>
      </c>
      <c r="C22" s="8">
        <v>0</v>
      </c>
      <c r="D22" s="8">
        <v>0</v>
      </c>
      <c r="E22" s="8">
        <v>0</v>
      </c>
      <c r="F22" s="10">
        <f t="shared" si="4"/>
        <v>0</v>
      </c>
      <c r="G22" s="11" t="str">
        <f t="shared" si="8"/>
        <v/>
      </c>
      <c r="H22" s="8">
        <v>1</v>
      </c>
      <c r="I22" s="8">
        <v>1</v>
      </c>
      <c r="J22" s="8">
        <v>1</v>
      </c>
      <c r="K22" s="12">
        <f t="shared" si="5"/>
        <v>0</v>
      </c>
      <c r="L22" s="11">
        <f t="shared" si="9"/>
        <v>0</v>
      </c>
      <c r="M22" s="8">
        <v>9</v>
      </c>
      <c r="N22" s="8">
        <v>8</v>
      </c>
      <c r="O22" s="8">
        <v>8</v>
      </c>
      <c r="P22" s="8">
        <f t="shared" si="6"/>
        <v>-1</v>
      </c>
      <c r="Q22" s="13">
        <f t="shared" si="10"/>
        <v>-11.111111111111111</v>
      </c>
      <c r="R22" s="8">
        <v>10</v>
      </c>
      <c r="S22" s="8">
        <v>9</v>
      </c>
      <c r="T22" s="8">
        <v>9</v>
      </c>
      <c r="U22" s="8">
        <f t="shared" si="7"/>
        <v>-1</v>
      </c>
      <c r="V22" s="13">
        <f t="shared" si="11"/>
        <v>-10</v>
      </c>
      <c r="W22" s="31"/>
    </row>
    <row r="23" spans="1:23" s="14" customFormat="1" x14ac:dyDescent="0.25">
      <c r="A23" s="8">
        <v>15</v>
      </c>
      <c r="B23" s="9" t="s">
        <v>32</v>
      </c>
      <c r="C23" s="8">
        <v>0</v>
      </c>
      <c r="D23" s="8">
        <v>0</v>
      </c>
      <c r="E23" s="8">
        <v>0</v>
      </c>
      <c r="F23" s="10">
        <f t="shared" si="4"/>
        <v>0</v>
      </c>
      <c r="G23" s="11" t="str">
        <f t="shared" si="8"/>
        <v/>
      </c>
      <c r="H23" s="8">
        <v>1</v>
      </c>
      <c r="I23" s="8">
        <v>0</v>
      </c>
      <c r="J23" s="8">
        <v>0</v>
      </c>
      <c r="K23" s="12">
        <f t="shared" si="5"/>
        <v>-1</v>
      </c>
      <c r="L23" s="11">
        <f t="shared" si="9"/>
        <v>-100</v>
      </c>
      <c r="M23" s="8">
        <v>2</v>
      </c>
      <c r="N23" s="8">
        <v>3</v>
      </c>
      <c r="O23" s="8">
        <v>3</v>
      </c>
      <c r="P23" s="8">
        <f t="shared" si="6"/>
        <v>1</v>
      </c>
      <c r="Q23" s="13">
        <f t="shared" si="10"/>
        <v>50</v>
      </c>
      <c r="R23" s="8">
        <v>3</v>
      </c>
      <c r="S23" s="8">
        <v>3</v>
      </c>
      <c r="T23" s="8">
        <v>3</v>
      </c>
      <c r="U23" s="8">
        <f t="shared" si="7"/>
        <v>0</v>
      </c>
      <c r="V23" s="13">
        <f t="shared" si="11"/>
        <v>0</v>
      </c>
      <c r="W23" s="31"/>
    </row>
    <row r="24" spans="1:23" s="14" customFormat="1" x14ac:dyDescent="0.25">
      <c r="A24" s="8">
        <v>16</v>
      </c>
      <c r="B24" s="9" t="s">
        <v>33</v>
      </c>
      <c r="C24" s="8">
        <v>5</v>
      </c>
      <c r="D24" s="8">
        <v>5</v>
      </c>
      <c r="E24" s="8">
        <v>5</v>
      </c>
      <c r="F24" s="10">
        <f t="shared" si="4"/>
        <v>0</v>
      </c>
      <c r="G24" s="11">
        <f t="shared" si="8"/>
        <v>0</v>
      </c>
      <c r="H24" s="8">
        <v>5</v>
      </c>
      <c r="I24" s="8">
        <v>5</v>
      </c>
      <c r="J24" s="8">
        <v>5</v>
      </c>
      <c r="K24" s="12">
        <f t="shared" si="5"/>
        <v>0</v>
      </c>
      <c r="L24" s="11">
        <f t="shared" si="9"/>
        <v>0</v>
      </c>
      <c r="M24" s="8">
        <v>1</v>
      </c>
      <c r="N24" s="8">
        <v>1</v>
      </c>
      <c r="O24" s="8">
        <v>1</v>
      </c>
      <c r="P24" s="8">
        <f t="shared" si="6"/>
        <v>0</v>
      </c>
      <c r="Q24" s="13">
        <f t="shared" si="10"/>
        <v>0</v>
      </c>
      <c r="R24" s="8">
        <v>11</v>
      </c>
      <c r="S24" s="8">
        <v>11</v>
      </c>
      <c r="T24" s="8">
        <v>11</v>
      </c>
      <c r="U24" s="8">
        <f t="shared" si="7"/>
        <v>0</v>
      </c>
      <c r="V24" s="13">
        <f t="shared" si="11"/>
        <v>0</v>
      </c>
      <c r="W24" s="31"/>
    </row>
    <row r="25" spans="1:23" s="14" customFormat="1" x14ac:dyDescent="0.25">
      <c r="A25" s="8">
        <v>17</v>
      </c>
      <c r="B25" s="9" t="s">
        <v>34</v>
      </c>
      <c r="C25" s="8">
        <v>0</v>
      </c>
      <c r="D25" s="8">
        <v>0</v>
      </c>
      <c r="E25" s="8">
        <v>0</v>
      </c>
      <c r="F25" s="10">
        <f t="shared" si="4"/>
        <v>0</v>
      </c>
      <c r="G25" s="11" t="str">
        <f t="shared" si="8"/>
        <v/>
      </c>
      <c r="H25" s="8">
        <v>0</v>
      </c>
      <c r="I25" s="8">
        <v>0</v>
      </c>
      <c r="J25" s="8">
        <v>0</v>
      </c>
      <c r="K25" s="12">
        <f t="shared" si="5"/>
        <v>0</v>
      </c>
      <c r="L25" s="11" t="str">
        <f t="shared" si="9"/>
        <v/>
      </c>
      <c r="M25" s="8">
        <v>3</v>
      </c>
      <c r="N25" s="8">
        <v>2</v>
      </c>
      <c r="O25" s="8">
        <v>2</v>
      </c>
      <c r="P25" s="8">
        <f t="shared" si="6"/>
        <v>-1</v>
      </c>
      <c r="Q25" s="13">
        <f t="shared" si="10"/>
        <v>-33.333333333333329</v>
      </c>
      <c r="R25" s="8">
        <v>3</v>
      </c>
      <c r="S25" s="8">
        <v>2</v>
      </c>
      <c r="T25" s="8">
        <v>2</v>
      </c>
      <c r="U25" s="8">
        <f t="shared" si="7"/>
        <v>-1</v>
      </c>
      <c r="V25" s="13">
        <f t="shared" si="11"/>
        <v>-33.333333333333329</v>
      </c>
      <c r="W25" s="31"/>
    </row>
    <row r="26" spans="1:23" s="14" customFormat="1" x14ac:dyDescent="0.25">
      <c r="A26" s="8">
        <v>18</v>
      </c>
      <c r="B26" s="9" t="s">
        <v>35</v>
      </c>
      <c r="C26" s="8">
        <v>17</v>
      </c>
      <c r="D26" s="8">
        <v>18</v>
      </c>
      <c r="E26" s="8">
        <v>31</v>
      </c>
      <c r="F26" s="10">
        <f t="shared" si="4"/>
        <v>14</v>
      </c>
      <c r="G26" s="11">
        <f t="shared" si="8"/>
        <v>82.35294117647058</v>
      </c>
      <c r="H26" s="8">
        <v>50</v>
      </c>
      <c r="I26" s="8">
        <v>66</v>
      </c>
      <c r="J26" s="8">
        <v>72</v>
      </c>
      <c r="K26" s="12">
        <f t="shared" si="5"/>
        <v>22</v>
      </c>
      <c r="L26" s="11">
        <f t="shared" si="9"/>
        <v>44</v>
      </c>
      <c r="M26" s="8">
        <v>70</v>
      </c>
      <c r="N26" s="8">
        <v>73</v>
      </c>
      <c r="O26" s="8">
        <v>82</v>
      </c>
      <c r="P26" s="8">
        <f t="shared" si="6"/>
        <v>12</v>
      </c>
      <c r="Q26" s="13">
        <f t="shared" si="10"/>
        <v>17.142857142857142</v>
      </c>
      <c r="R26" s="8">
        <v>137</v>
      </c>
      <c r="S26" s="8">
        <v>157</v>
      </c>
      <c r="T26" s="8">
        <v>185</v>
      </c>
      <c r="U26" s="8">
        <f t="shared" si="7"/>
        <v>48</v>
      </c>
      <c r="V26" s="13">
        <f t="shared" si="11"/>
        <v>35.036496350364963</v>
      </c>
      <c r="W26" s="31"/>
    </row>
    <row r="27" spans="1:23" s="14" customFormat="1" x14ac:dyDescent="0.25">
      <c r="A27" s="8">
        <v>19</v>
      </c>
      <c r="B27" s="9" t="s">
        <v>36</v>
      </c>
      <c r="C27" s="8">
        <v>18</v>
      </c>
      <c r="D27" s="8">
        <v>19</v>
      </c>
      <c r="E27" s="8">
        <v>20</v>
      </c>
      <c r="F27" s="10">
        <f t="shared" si="4"/>
        <v>2</v>
      </c>
      <c r="G27" s="11">
        <f t="shared" si="8"/>
        <v>11.111111111111111</v>
      </c>
      <c r="H27" s="8">
        <v>28</v>
      </c>
      <c r="I27" s="8">
        <v>43</v>
      </c>
      <c r="J27" s="8">
        <v>46</v>
      </c>
      <c r="K27" s="12">
        <f t="shared" si="5"/>
        <v>18</v>
      </c>
      <c r="L27" s="11">
        <f t="shared" si="9"/>
        <v>64.285714285714292</v>
      </c>
      <c r="M27" s="8">
        <v>52</v>
      </c>
      <c r="N27" s="8">
        <v>79</v>
      </c>
      <c r="O27" s="8">
        <v>84</v>
      </c>
      <c r="P27" s="8">
        <f t="shared" si="6"/>
        <v>32</v>
      </c>
      <c r="Q27" s="13">
        <f t="shared" si="10"/>
        <v>61.53846153846154</v>
      </c>
      <c r="R27" s="8">
        <v>98</v>
      </c>
      <c r="S27" s="8">
        <v>141</v>
      </c>
      <c r="T27" s="8">
        <v>150</v>
      </c>
      <c r="U27" s="8">
        <f t="shared" si="7"/>
        <v>52</v>
      </c>
      <c r="V27" s="13">
        <f t="shared" si="11"/>
        <v>53.061224489795919</v>
      </c>
      <c r="W27" s="31"/>
    </row>
    <row r="28" spans="1:23" s="14" customFormat="1" x14ac:dyDescent="0.25">
      <c r="A28" s="8">
        <v>20</v>
      </c>
      <c r="B28" s="9" t="s">
        <v>37</v>
      </c>
      <c r="C28" s="8">
        <v>22</v>
      </c>
      <c r="D28" s="8">
        <v>18</v>
      </c>
      <c r="E28" s="8">
        <v>18</v>
      </c>
      <c r="F28" s="10">
        <f t="shared" si="4"/>
        <v>-4</v>
      </c>
      <c r="G28" s="11">
        <f t="shared" si="8"/>
        <v>-18.181818181818183</v>
      </c>
      <c r="H28" s="8">
        <v>32</v>
      </c>
      <c r="I28" s="8">
        <v>30</v>
      </c>
      <c r="J28" s="8">
        <v>29</v>
      </c>
      <c r="K28" s="12">
        <f t="shared" si="5"/>
        <v>-3</v>
      </c>
      <c r="L28" s="11">
        <f t="shared" si="9"/>
        <v>-9.375</v>
      </c>
      <c r="M28" s="8">
        <v>51</v>
      </c>
      <c r="N28" s="8">
        <v>48</v>
      </c>
      <c r="O28" s="8">
        <v>48</v>
      </c>
      <c r="P28" s="8">
        <f t="shared" si="6"/>
        <v>-3</v>
      </c>
      <c r="Q28" s="13">
        <f t="shared" si="10"/>
        <v>-5.8823529411764701</v>
      </c>
      <c r="R28" s="8">
        <v>105</v>
      </c>
      <c r="S28" s="8">
        <v>96</v>
      </c>
      <c r="T28" s="8">
        <v>95</v>
      </c>
      <c r="U28" s="8">
        <f t="shared" si="7"/>
        <v>-10</v>
      </c>
      <c r="V28" s="13">
        <f t="shared" si="11"/>
        <v>-9.5238095238095237</v>
      </c>
      <c r="W28" s="31"/>
    </row>
    <row r="29" spans="1:23" s="14" customFormat="1" x14ac:dyDescent="0.25">
      <c r="A29" s="8">
        <v>21</v>
      </c>
      <c r="B29" s="9" t="s">
        <v>38</v>
      </c>
      <c r="C29" s="8">
        <v>2</v>
      </c>
      <c r="D29" s="8">
        <v>2</v>
      </c>
      <c r="E29" s="8">
        <v>2</v>
      </c>
      <c r="F29" s="10">
        <f t="shared" si="4"/>
        <v>0</v>
      </c>
      <c r="G29" s="11">
        <f t="shared" si="8"/>
        <v>0</v>
      </c>
      <c r="H29" s="8">
        <v>15</v>
      </c>
      <c r="I29" s="8">
        <v>18</v>
      </c>
      <c r="J29" s="8">
        <v>18</v>
      </c>
      <c r="K29" s="12">
        <f t="shared" si="5"/>
        <v>3</v>
      </c>
      <c r="L29" s="11">
        <f t="shared" si="9"/>
        <v>20</v>
      </c>
      <c r="M29" s="8">
        <v>11</v>
      </c>
      <c r="N29" s="8">
        <v>12</v>
      </c>
      <c r="O29" s="8">
        <v>12</v>
      </c>
      <c r="P29" s="8">
        <f t="shared" si="6"/>
        <v>1</v>
      </c>
      <c r="Q29" s="13">
        <f t="shared" si="10"/>
        <v>9.0909090909090917</v>
      </c>
      <c r="R29" s="8">
        <v>28</v>
      </c>
      <c r="S29" s="8">
        <v>32</v>
      </c>
      <c r="T29" s="8">
        <v>32</v>
      </c>
      <c r="U29" s="8">
        <f t="shared" si="7"/>
        <v>4</v>
      </c>
      <c r="V29" s="13">
        <f t="shared" si="11"/>
        <v>14.285714285714285</v>
      </c>
      <c r="W29" s="31"/>
    </row>
    <row r="30" spans="1:23" s="14" customFormat="1" x14ac:dyDescent="0.25">
      <c r="A30" s="8">
        <v>22</v>
      </c>
      <c r="B30" s="9" t="s">
        <v>39</v>
      </c>
      <c r="C30" s="8">
        <v>1</v>
      </c>
      <c r="D30" s="8">
        <v>1</v>
      </c>
      <c r="E30" s="8">
        <v>1</v>
      </c>
      <c r="F30" s="10">
        <f t="shared" si="4"/>
        <v>0</v>
      </c>
      <c r="G30" s="11">
        <f t="shared" si="8"/>
        <v>0</v>
      </c>
      <c r="H30" s="8">
        <v>10</v>
      </c>
      <c r="I30" s="8">
        <v>10</v>
      </c>
      <c r="J30" s="8">
        <v>10</v>
      </c>
      <c r="K30" s="12">
        <f t="shared" si="5"/>
        <v>0</v>
      </c>
      <c r="L30" s="11">
        <f t="shared" si="9"/>
        <v>0</v>
      </c>
      <c r="M30" s="8">
        <v>24</v>
      </c>
      <c r="N30" s="8">
        <v>25</v>
      </c>
      <c r="O30" s="8">
        <v>27</v>
      </c>
      <c r="P30" s="8">
        <f t="shared" si="6"/>
        <v>3</v>
      </c>
      <c r="Q30" s="13">
        <f t="shared" si="10"/>
        <v>12.5</v>
      </c>
      <c r="R30" s="8">
        <v>35</v>
      </c>
      <c r="S30" s="8">
        <v>36</v>
      </c>
      <c r="T30" s="8">
        <v>38</v>
      </c>
      <c r="U30" s="8">
        <f t="shared" si="7"/>
        <v>3</v>
      </c>
      <c r="V30" s="13">
        <f t="shared" si="11"/>
        <v>8.5714285714285712</v>
      </c>
      <c r="W30" s="31"/>
    </row>
    <row r="31" spans="1:23" s="14" customFormat="1" x14ac:dyDescent="0.25">
      <c r="A31" s="8">
        <v>23</v>
      </c>
      <c r="B31" s="9" t="s">
        <v>40</v>
      </c>
      <c r="C31" s="8">
        <v>0</v>
      </c>
      <c r="D31" s="8">
        <v>0</v>
      </c>
      <c r="E31" s="8">
        <v>0</v>
      </c>
      <c r="F31" s="10">
        <f t="shared" si="4"/>
        <v>0</v>
      </c>
      <c r="G31" s="11" t="str">
        <f t="shared" si="8"/>
        <v/>
      </c>
      <c r="H31" s="8">
        <v>0</v>
      </c>
      <c r="I31" s="8">
        <v>0</v>
      </c>
      <c r="J31" s="8">
        <v>0</v>
      </c>
      <c r="K31" s="12">
        <f t="shared" si="5"/>
        <v>0</v>
      </c>
      <c r="L31" s="11" t="str">
        <f t="shared" si="9"/>
        <v/>
      </c>
      <c r="M31" s="8">
        <v>1</v>
      </c>
      <c r="N31" s="8">
        <v>1</v>
      </c>
      <c r="O31" s="8">
        <v>1</v>
      </c>
      <c r="P31" s="8">
        <f t="shared" si="6"/>
        <v>0</v>
      </c>
      <c r="Q31" s="13">
        <f t="shared" si="10"/>
        <v>0</v>
      </c>
      <c r="R31" s="8">
        <v>1</v>
      </c>
      <c r="S31" s="8">
        <v>1</v>
      </c>
      <c r="T31" s="8">
        <v>1</v>
      </c>
      <c r="U31" s="8">
        <f t="shared" si="7"/>
        <v>0</v>
      </c>
      <c r="V31" s="13">
        <f t="shared" si="11"/>
        <v>0</v>
      </c>
      <c r="W31" s="31"/>
    </row>
    <row r="32" spans="1:23" s="14" customFormat="1" x14ac:dyDescent="0.25">
      <c r="A32" s="8">
        <v>24</v>
      </c>
      <c r="B32" s="9" t="s">
        <v>41</v>
      </c>
      <c r="C32" s="8">
        <v>0</v>
      </c>
      <c r="D32" s="8">
        <v>0</v>
      </c>
      <c r="E32" s="8">
        <v>0</v>
      </c>
      <c r="F32" s="10">
        <f t="shared" si="4"/>
        <v>0</v>
      </c>
      <c r="G32" s="11" t="str">
        <f t="shared" si="8"/>
        <v/>
      </c>
      <c r="H32" s="8">
        <v>0</v>
      </c>
      <c r="I32" s="8">
        <v>0</v>
      </c>
      <c r="J32" s="8">
        <v>0</v>
      </c>
      <c r="K32" s="12">
        <f t="shared" si="5"/>
        <v>0</v>
      </c>
      <c r="L32" s="11" t="str">
        <f t="shared" si="9"/>
        <v/>
      </c>
      <c r="M32" s="8">
        <v>5</v>
      </c>
      <c r="N32" s="8">
        <v>5</v>
      </c>
      <c r="O32" s="8">
        <v>6</v>
      </c>
      <c r="P32" s="8">
        <f t="shared" si="6"/>
        <v>1</v>
      </c>
      <c r="Q32" s="13">
        <f t="shared" si="10"/>
        <v>20</v>
      </c>
      <c r="R32" s="8">
        <v>5</v>
      </c>
      <c r="S32" s="8">
        <v>5</v>
      </c>
      <c r="T32" s="8">
        <v>6</v>
      </c>
      <c r="U32" s="8">
        <f t="shared" si="7"/>
        <v>1</v>
      </c>
      <c r="V32" s="13">
        <f t="shared" si="11"/>
        <v>20</v>
      </c>
      <c r="W32" s="31"/>
    </row>
    <row r="33" spans="1:23" s="14" customFormat="1" x14ac:dyDescent="0.25">
      <c r="A33" s="8">
        <v>25</v>
      </c>
      <c r="B33" s="9" t="s">
        <v>42</v>
      </c>
      <c r="C33" s="8">
        <v>0</v>
      </c>
      <c r="D33" s="8">
        <v>0</v>
      </c>
      <c r="E33" s="8">
        <v>0</v>
      </c>
      <c r="F33" s="10">
        <f t="shared" si="4"/>
        <v>0</v>
      </c>
      <c r="G33" s="11" t="str">
        <f t="shared" si="8"/>
        <v/>
      </c>
      <c r="H33" s="8">
        <v>0</v>
      </c>
      <c r="I33" s="8">
        <v>0</v>
      </c>
      <c r="J33" s="8">
        <v>0</v>
      </c>
      <c r="K33" s="12">
        <f t="shared" si="5"/>
        <v>0</v>
      </c>
      <c r="L33" s="11" t="str">
        <f t="shared" si="9"/>
        <v/>
      </c>
      <c r="M33" s="8">
        <v>1</v>
      </c>
      <c r="N33" s="8">
        <v>1</v>
      </c>
      <c r="O33" s="8">
        <v>1</v>
      </c>
      <c r="P33" s="8">
        <f t="shared" si="6"/>
        <v>0</v>
      </c>
      <c r="Q33" s="13">
        <f t="shared" si="10"/>
        <v>0</v>
      </c>
      <c r="R33" s="8">
        <v>1</v>
      </c>
      <c r="S33" s="8">
        <v>1</v>
      </c>
      <c r="T33" s="8">
        <v>1</v>
      </c>
      <c r="U33" s="8">
        <f t="shared" si="7"/>
        <v>0</v>
      </c>
      <c r="V33" s="13">
        <f t="shared" si="11"/>
        <v>0</v>
      </c>
      <c r="W33" s="31"/>
    </row>
    <row r="34" spans="1:23" s="14" customFormat="1" x14ac:dyDescent="0.25">
      <c r="A34" s="8">
        <v>26</v>
      </c>
      <c r="B34" s="9" t="s">
        <v>43</v>
      </c>
      <c r="C34" s="8">
        <v>2</v>
      </c>
      <c r="D34" s="8">
        <v>1</v>
      </c>
      <c r="E34" s="8">
        <v>2</v>
      </c>
      <c r="F34" s="10">
        <f t="shared" si="4"/>
        <v>0</v>
      </c>
      <c r="G34" s="11">
        <f t="shared" si="8"/>
        <v>0</v>
      </c>
      <c r="H34" s="8">
        <v>7</v>
      </c>
      <c r="I34" s="8">
        <v>14</v>
      </c>
      <c r="J34" s="8">
        <v>13</v>
      </c>
      <c r="K34" s="12">
        <f t="shared" si="5"/>
        <v>6</v>
      </c>
      <c r="L34" s="11">
        <f t="shared" si="9"/>
        <v>85.714285714285708</v>
      </c>
      <c r="M34" s="8">
        <v>14</v>
      </c>
      <c r="N34" s="8">
        <v>14</v>
      </c>
      <c r="O34" s="8">
        <v>13</v>
      </c>
      <c r="P34" s="8">
        <f t="shared" si="6"/>
        <v>-1</v>
      </c>
      <c r="Q34" s="13">
        <f t="shared" si="10"/>
        <v>-7.1428571428571423</v>
      </c>
      <c r="R34" s="8">
        <v>23</v>
      </c>
      <c r="S34" s="8">
        <v>29</v>
      </c>
      <c r="T34" s="8">
        <v>28</v>
      </c>
      <c r="U34" s="8">
        <f t="shared" si="7"/>
        <v>5</v>
      </c>
      <c r="V34" s="13">
        <f t="shared" si="11"/>
        <v>21.739130434782609</v>
      </c>
      <c r="W34" s="31"/>
    </row>
    <row r="35" spans="1:23" s="14" customFormat="1" x14ac:dyDescent="0.25">
      <c r="A35" s="8">
        <v>27</v>
      </c>
      <c r="B35" s="9" t="s">
        <v>44</v>
      </c>
      <c r="C35" s="8">
        <v>0</v>
      </c>
      <c r="D35" s="8">
        <v>0</v>
      </c>
      <c r="E35" s="8">
        <v>0</v>
      </c>
      <c r="F35" s="10">
        <f t="shared" si="4"/>
        <v>0</v>
      </c>
      <c r="G35" s="11" t="str">
        <f t="shared" si="8"/>
        <v/>
      </c>
      <c r="H35" s="8">
        <v>3</v>
      </c>
      <c r="I35" s="8">
        <v>0</v>
      </c>
      <c r="J35" s="8">
        <v>0</v>
      </c>
      <c r="K35" s="12">
        <f t="shared" si="5"/>
        <v>-3</v>
      </c>
      <c r="L35" s="11">
        <f t="shared" si="9"/>
        <v>-100</v>
      </c>
      <c r="M35" s="8">
        <v>2</v>
      </c>
      <c r="N35" s="8">
        <v>3</v>
      </c>
      <c r="O35" s="8">
        <v>4</v>
      </c>
      <c r="P35" s="8">
        <f t="shared" si="6"/>
        <v>2</v>
      </c>
      <c r="Q35" s="13">
        <f t="shared" si="10"/>
        <v>100</v>
      </c>
      <c r="R35" s="8">
        <v>5</v>
      </c>
      <c r="S35" s="8">
        <v>3</v>
      </c>
      <c r="T35" s="8">
        <v>4</v>
      </c>
      <c r="U35" s="8">
        <f t="shared" si="7"/>
        <v>-1</v>
      </c>
      <c r="V35" s="13">
        <f t="shared" si="11"/>
        <v>-20</v>
      </c>
      <c r="W35" s="31"/>
    </row>
    <row r="36" spans="1:23" s="14" customFormat="1" x14ac:dyDescent="0.25">
      <c r="A36" s="8">
        <v>28</v>
      </c>
      <c r="B36" s="9" t="s">
        <v>45</v>
      </c>
      <c r="C36" s="8">
        <v>0</v>
      </c>
      <c r="D36" s="8">
        <v>0</v>
      </c>
      <c r="E36" s="8">
        <v>0</v>
      </c>
      <c r="F36" s="10">
        <f t="shared" si="4"/>
        <v>0</v>
      </c>
      <c r="G36" s="11" t="str">
        <f t="shared" si="8"/>
        <v/>
      </c>
      <c r="H36" s="8">
        <v>0</v>
      </c>
      <c r="I36" s="8">
        <v>0</v>
      </c>
      <c r="J36" s="8">
        <v>0</v>
      </c>
      <c r="K36" s="12">
        <f t="shared" si="5"/>
        <v>0</v>
      </c>
      <c r="L36" s="11" t="str">
        <f t="shared" si="9"/>
        <v/>
      </c>
      <c r="M36" s="8">
        <v>1</v>
      </c>
      <c r="N36" s="8">
        <v>1</v>
      </c>
      <c r="O36" s="8">
        <v>1</v>
      </c>
      <c r="P36" s="8">
        <f t="shared" si="6"/>
        <v>0</v>
      </c>
      <c r="Q36" s="13">
        <f t="shared" si="10"/>
        <v>0</v>
      </c>
      <c r="R36" s="8">
        <v>1</v>
      </c>
      <c r="S36" s="8">
        <v>1</v>
      </c>
      <c r="T36" s="8">
        <v>1</v>
      </c>
      <c r="U36" s="8">
        <f t="shared" si="7"/>
        <v>0</v>
      </c>
      <c r="V36" s="13">
        <f t="shared" si="11"/>
        <v>0</v>
      </c>
      <c r="W36" s="31"/>
    </row>
    <row r="37" spans="1:23" s="14" customFormat="1" x14ac:dyDescent="0.25">
      <c r="A37" s="8">
        <v>29</v>
      </c>
      <c r="B37" s="9" t="s">
        <v>46</v>
      </c>
      <c r="C37" s="8">
        <v>0</v>
      </c>
      <c r="D37" s="8">
        <v>0</v>
      </c>
      <c r="E37" s="8">
        <v>0</v>
      </c>
      <c r="F37" s="10">
        <f t="shared" si="4"/>
        <v>0</v>
      </c>
      <c r="G37" s="11" t="str">
        <f t="shared" si="8"/>
        <v/>
      </c>
      <c r="H37" s="8">
        <v>0</v>
      </c>
      <c r="I37" s="8">
        <v>0</v>
      </c>
      <c r="J37" s="8">
        <v>0</v>
      </c>
      <c r="K37" s="12">
        <f t="shared" si="5"/>
        <v>0</v>
      </c>
      <c r="L37" s="11" t="str">
        <f t="shared" si="9"/>
        <v/>
      </c>
      <c r="M37" s="8">
        <v>4</v>
      </c>
      <c r="N37" s="8">
        <v>3</v>
      </c>
      <c r="O37" s="8">
        <v>3</v>
      </c>
      <c r="P37" s="8">
        <f t="shared" si="6"/>
        <v>-1</v>
      </c>
      <c r="Q37" s="13">
        <f t="shared" si="10"/>
        <v>-25</v>
      </c>
      <c r="R37" s="8">
        <v>4</v>
      </c>
      <c r="S37" s="8">
        <v>3</v>
      </c>
      <c r="T37" s="8">
        <v>3</v>
      </c>
      <c r="U37" s="8">
        <f t="shared" si="7"/>
        <v>-1</v>
      </c>
      <c r="V37" s="13">
        <f t="shared" si="11"/>
        <v>-25</v>
      </c>
      <c r="W37" s="31"/>
    </row>
    <row r="38" spans="1:23" s="14" customFormat="1" x14ac:dyDescent="0.25">
      <c r="A38" s="8">
        <v>30</v>
      </c>
      <c r="B38" s="9" t="s">
        <v>47</v>
      </c>
      <c r="C38" s="8">
        <v>0</v>
      </c>
      <c r="D38" s="8">
        <v>0</v>
      </c>
      <c r="E38" s="8">
        <v>0</v>
      </c>
      <c r="F38" s="10">
        <f t="shared" si="4"/>
        <v>0</v>
      </c>
      <c r="G38" s="11" t="str">
        <f t="shared" si="8"/>
        <v/>
      </c>
      <c r="H38" s="8">
        <v>0</v>
      </c>
      <c r="I38" s="8">
        <v>1</v>
      </c>
      <c r="J38" s="8">
        <v>1</v>
      </c>
      <c r="K38" s="12">
        <f t="shared" si="5"/>
        <v>1</v>
      </c>
      <c r="L38" s="11" t="str">
        <f t="shared" si="9"/>
        <v/>
      </c>
      <c r="M38" s="8">
        <v>1</v>
      </c>
      <c r="N38" s="8">
        <v>0</v>
      </c>
      <c r="O38" s="8">
        <v>0</v>
      </c>
      <c r="P38" s="8">
        <f t="shared" si="6"/>
        <v>-1</v>
      </c>
      <c r="Q38" s="13">
        <f t="shared" si="10"/>
        <v>-100</v>
      </c>
      <c r="R38" s="8">
        <v>1</v>
      </c>
      <c r="S38" s="8">
        <v>1</v>
      </c>
      <c r="T38" s="8">
        <v>1</v>
      </c>
      <c r="U38" s="8">
        <f t="shared" si="7"/>
        <v>0</v>
      </c>
      <c r="V38" s="13">
        <f t="shared" si="11"/>
        <v>0</v>
      </c>
      <c r="W38" s="31"/>
    </row>
    <row r="39" spans="1:23" s="14" customFormat="1" x14ac:dyDescent="0.25">
      <c r="A39" s="8">
        <v>31</v>
      </c>
      <c r="B39" s="9" t="s">
        <v>48</v>
      </c>
      <c r="C39" s="8">
        <v>0</v>
      </c>
      <c r="D39" s="8">
        <v>0</v>
      </c>
      <c r="E39" s="8">
        <v>0</v>
      </c>
      <c r="F39" s="10">
        <f t="shared" si="4"/>
        <v>0</v>
      </c>
      <c r="G39" s="11" t="str">
        <f t="shared" si="8"/>
        <v/>
      </c>
      <c r="H39" s="8">
        <v>1</v>
      </c>
      <c r="I39" s="8">
        <v>1</v>
      </c>
      <c r="J39" s="8">
        <v>1</v>
      </c>
      <c r="K39" s="12">
        <f t="shared" si="5"/>
        <v>0</v>
      </c>
      <c r="L39" s="11">
        <f t="shared" si="9"/>
        <v>0</v>
      </c>
      <c r="M39" s="8">
        <v>7</v>
      </c>
      <c r="N39" s="8">
        <v>6</v>
      </c>
      <c r="O39" s="8">
        <v>6</v>
      </c>
      <c r="P39" s="8">
        <f t="shared" si="6"/>
        <v>-1</v>
      </c>
      <c r="Q39" s="13">
        <f t="shared" si="10"/>
        <v>-14.285714285714285</v>
      </c>
      <c r="R39" s="8">
        <v>8</v>
      </c>
      <c r="S39" s="8">
        <v>7</v>
      </c>
      <c r="T39" s="8">
        <v>7</v>
      </c>
      <c r="U39" s="8">
        <f t="shared" si="7"/>
        <v>-1</v>
      </c>
      <c r="V39" s="13">
        <f t="shared" si="11"/>
        <v>-12.5</v>
      </c>
      <c r="W39" s="31"/>
    </row>
    <row r="40" spans="1:23" s="2" customFormat="1" ht="12.75" x14ac:dyDescent="0.25">
      <c r="A40" s="27" t="s">
        <v>49</v>
      </c>
      <c r="B40" s="28"/>
      <c r="C40" s="15">
        <f>SUM(C21:C39)</f>
        <v>98</v>
      </c>
      <c r="D40" s="15">
        <f>SUM(D21:D39)</f>
        <v>98</v>
      </c>
      <c r="E40" s="15">
        <f>SUM(E21:E39)</f>
        <v>114</v>
      </c>
      <c r="F40" s="16">
        <f t="shared" si="4"/>
        <v>16</v>
      </c>
      <c r="G40" s="17">
        <f t="shared" si="8"/>
        <v>16.326530612244898</v>
      </c>
      <c r="H40" s="15">
        <f>SUM(H21:H39)</f>
        <v>210</v>
      </c>
      <c r="I40" s="15">
        <f>SUM(I21:I39)</f>
        <v>244</v>
      </c>
      <c r="J40" s="15">
        <f>SUM(J21:J39)</f>
        <v>252</v>
      </c>
      <c r="K40" s="18">
        <f t="shared" si="5"/>
        <v>42</v>
      </c>
      <c r="L40" s="17">
        <f t="shared" si="9"/>
        <v>20</v>
      </c>
      <c r="M40" s="15">
        <f>SUM(M21:M39)</f>
        <v>334</v>
      </c>
      <c r="N40" s="15">
        <f>SUM(N21:N39)</f>
        <v>359</v>
      </c>
      <c r="O40" s="15">
        <f>SUM(O21:O39)</f>
        <v>379</v>
      </c>
      <c r="P40" s="15">
        <f t="shared" si="6"/>
        <v>45</v>
      </c>
      <c r="Q40" s="19">
        <f t="shared" si="10"/>
        <v>13.473053892215569</v>
      </c>
      <c r="R40" s="15">
        <f>SUM(R21:R39)</f>
        <v>642</v>
      </c>
      <c r="S40" s="15">
        <f>SUM(S21:S39)</f>
        <v>701</v>
      </c>
      <c r="T40" s="15">
        <f>SUM(T21:T39)</f>
        <v>745</v>
      </c>
      <c r="U40" s="15">
        <f t="shared" si="7"/>
        <v>103</v>
      </c>
      <c r="V40" s="19">
        <f t="shared" si="11"/>
        <v>16.043613707165107</v>
      </c>
      <c r="W40" s="32"/>
    </row>
    <row r="41" spans="1:23" s="14" customFormat="1" x14ac:dyDescent="0.25">
      <c r="A41" s="8">
        <v>32</v>
      </c>
      <c r="B41" s="9" t="s">
        <v>50</v>
      </c>
      <c r="C41" s="8">
        <v>50</v>
      </c>
      <c r="D41" s="8">
        <v>64</v>
      </c>
      <c r="E41" s="8">
        <v>112</v>
      </c>
      <c r="F41" s="10">
        <f t="shared" si="4"/>
        <v>62</v>
      </c>
      <c r="G41" s="11">
        <f t="shared" si="8"/>
        <v>124</v>
      </c>
      <c r="H41" s="8">
        <v>24</v>
      </c>
      <c r="I41" s="8">
        <v>22</v>
      </c>
      <c r="J41" s="8">
        <v>27</v>
      </c>
      <c r="K41" s="12">
        <f t="shared" si="5"/>
        <v>3</v>
      </c>
      <c r="L41" s="11">
        <f t="shared" si="9"/>
        <v>12.5</v>
      </c>
      <c r="M41" s="8">
        <v>22</v>
      </c>
      <c r="N41" s="8">
        <v>24</v>
      </c>
      <c r="O41" s="8">
        <v>29</v>
      </c>
      <c r="P41" s="8">
        <f t="shared" si="6"/>
        <v>7</v>
      </c>
      <c r="Q41" s="13">
        <f t="shared" si="10"/>
        <v>31.818181818181817</v>
      </c>
      <c r="R41" s="8">
        <v>96</v>
      </c>
      <c r="S41" s="8">
        <v>110</v>
      </c>
      <c r="T41" s="8">
        <v>168</v>
      </c>
      <c r="U41" s="8">
        <f t="shared" si="7"/>
        <v>72</v>
      </c>
      <c r="V41" s="13">
        <f t="shared" si="11"/>
        <v>75</v>
      </c>
      <c r="W41" s="31"/>
    </row>
    <row r="42" spans="1:23" s="2" customFormat="1" ht="12.75" x14ac:dyDescent="0.25">
      <c r="A42" s="27" t="s">
        <v>51</v>
      </c>
      <c r="B42" s="28"/>
      <c r="C42" s="15">
        <f>SUM(C41:C41)</f>
        <v>50</v>
      </c>
      <c r="D42" s="15">
        <f>SUM(D41:D41)</f>
        <v>64</v>
      </c>
      <c r="E42" s="15">
        <f>SUM(E41:E41)</f>
        <v>112</v>
      </c>
      <c r="F42" s="16">
        <f t="shared" si="4"/>
        <v>62</v>
      </c>
      <c r="G42" s="17">
        <f t="shared" si="8"/>
        <v>124</v>
      </c>
      <c r="H42" s="15">
        <f>SUM(H41:H41)</f>
        <v>24</v>
      </c>
      <c r="I42" s="15">
        <f>SUM(I41:I41)</f>
        <v>22</v>
      </c>
      <c r="J42" s="15">
        <f>SUM(J41:J41)</f>
        <v>27</v>
      </c>
      <c r="K42" s="18">
        <f t="shared" si="5"/>
        <v>3</v>
      </c>
      <c r="L42" s="17">
        <f t="shared" si="9"/>
        <v>12.5</v>
      </c>
      <c r="M42" s="15">
        <f>SUM(M41:M41)</f>
        <v>22</v>
      </c>
      <c r="N42" s="15">
        <f>SUM(N41:N41)</f>
        <v>24</v>
      </c>
      <c r="O42" s="15">
        <f>SUM(O41:O41)</f>
        <v>29</v>
      </c>
      <c r="P42" s="15">
        <f t="shared" si="6"/>
        <v>7</v>
      </c>
      <c r="Q42" s="19">
        <f t="shared" si="10"/>
        <v>31.818181818181817</v>
      </c>
      <c r="R42" s="15">
        <f>SUM(R41:R41)</f>
        <v>96</v>
      </c>
      <c r="S42" s="15">
        <f>SUM(S41:S41)</f>
        <v>110</v>
      </c>
      <c r="T42" s="15">
        <f>SUM(T41:T41)</f>
        <v>168</v>
      </c>
      <c r="U42" s="15">
        <f t="shared" si="7"/>
        <v>72</v>
      </c>
      <c r="V42" s="19">
        <f t="shared" si="11"/>
        <v>75</v>
      </c>
      <c r="W42" s="32"/>
    </row>
    <row r="43" spans="1:23" s="14" customFormat="1" x14ac:dyDescent="0.25">
      <c r="A43" s="8">
        <v>33</v>
      </c>
      <c r="B43" s="9" t="s">
        <v>52</v>
      </c>
      <c r="C43" s="8">
        <v>0</v>
      </c>
      <c r="D43" s="8">
        <v>8</v>
      </c>
      <c r="E43" s="8">
        <v>9</v>
      </c>
      <c r="F43" s="10">
        <f t="shared" si="4"/>
        <v>9</v>
      </c>
      <c r="G43" s="11" t="str">
        <f t="shared" si="8"/>
        <v/>
      </c>
      <c r="H43" s="8">
        <v>1</v>
      </c>
      <c r="I43" s="8">
        <v>3</v>
      </c>
      <c r="J43" s="8">
        <v>4</v>
      </c>
      <c r="K43" s="12">
        <f t="shared" si="5"/>
        <v>3</v>
      </c>
      <c r="L43" s="11">
        <f t="shared" si="9"/>
        <v>300</v>
      </c>
      <c r="M43" s="8">
        <v>1</v>
      </c>
      <c r="N43" s="8">
        <v>1</v>
      </c>
      <c r="O43" s="8">
        <v>1</v>
      </c>
      <c r="P43" s="8">
        <f t="shared" si="6"/>
        <v>0</v>
      </c>
      <c r="Q43" s="13">
        <f t="shared" si="10"/>
        <v>0</v>
      </c>
      <c r="R43" s="8">
        <v>2</v>
      </c>
      <c r="S43" s="8">
        <v>12</v>
      </c>
      <c r="T43" s="8">
        <v>14</v>
      </c>
      <c r="U43" s="8">
        <f t="shared" si="7"/>
        <v>12</v>
      </c>
      <c r="V43" s="13">
        <f t="shared" si="11"/>
        <v>600</v>
      </c>
      <c r="W43" s="31"/>
    </row>
    <row r="44" spans="1:23" s="2" customFormat="1" ht="12.75" x14ac:dyDescent="0.25">
      <c r="A44" s="27" t="s">
        <v>53</v>
      </c>
      <c r="B44" s="28"/>
      <c r="C44" s="15">
        <f>SUM(C43:C43)</f>
        <v>0</v>
      </c>
      <c r="D44" s="15">
        <f>SUM(D43:D43)</f>
        <v>8</v>
      </c>
      <c r="E44" s="15">
        <f>SUM(E43:E43)</f>
        <v>9</v>
      </c>
      <c r="F44" s="16">
        <f t="shared" si="4"/>
        <v>9</v>
      </c>
      <c r="G44" s="17" t="str">
        <f t="shared" si="8"/>
        <v/>
      </c>
      <c r="H44" s="15">
        <f>SUM(H43:H43)</f>
        <v>1</v>
      </c>
      <c r="I44" s="15">
        <f>SUM(I43:I43)</f>
        <v>3</v>
      </c>
      <c r="J44" s="15">
        <f>SUM(J43:J43)</f>
        <v>4</v>
      </c>
      <c r="K44" s="18">
        <f t="shared" si="5"/>
        <v>3</v>
      </c>
      <c r="L44" s="17">
        <f t="shared" si="9"/>
        <v>300</v>
      </c>
      <c r="M44" s="15">
        <f>SUM(M43:M43)</f>
        <v>1</v>
      </c>
      <c r="N44" s="15">
        <f>SUM(N43:N43)</f>
        <v>1</v>
      </c>
      <c r="O44" s="15">
        <f>SUM(O43:O43)</f>
        <v>1</v>
      </c>
      <c r="P44" s="15">
        <f t="shared" si="6"/>
        <v>0</v>
      </c>
      <c r="Q44" s="19">
        <f t="shared" si="10"/>
        <v>0</v>
      </c>
      <c r="R44" s="15">
        <f>SUM(R43:R43)</f>
        <v>2</v>
      </c>
      <c r="S44" s="15">
        <f>SUM(S43:S43)</f>
        <v>12</v>
      </c>
      <c r="T44" s="15">
        <f>SUM(T43:T43)</f>
        <v>14</v>
      </c>
      <c r="U44" s="15">
        <f t="shared" si="7"/>
        <v>12</v>
      </c>
      <c r="V44" s="19">
        <f t="shared" si="11"/>
        <v>600</v>
      </c>
      <c r="W44" s="32"/>
    </row>
    <row r="45" spans="1:23" s="14" customFormat="1" x14ac:dyDescent="0.25">
      <c r="A45" s="8">
        <v>34</v>
      </c>
      <c r="B45" s="9" t="s">
        <v>54</v>
      </c>
      <c r="C45" s="8">
        <v>0</v>
      </c>
      <c r="D45" s="8">
        <v>0</v>
      </c>
      <c r="E45" s="8">
        <v>0</v>
      </c>
      <c r="F45" s="10">
        <f t="shared" si="4"/>
        <v>0</v>
      </c>
      <c r="G45" s="11" t="str">
        <f t="shared" si="8"/>
        <v/>
      </c>
      <c r="H45" s="8">
        <v>0</v>
      </c>
      <c r="I45" s="8">
        <v>0</v>
      </c>
      <c r="J45" s="8">
        <v>0</v>
      </c>
      <c r="K45" s="12">
        <f t="shared" si="5"/>
        <v>0</v>
      </c>
      <c r="L45" s="11" t="str">
        <f t="shared" si="9"/>
        <v/>
      </c>
      <c r="M45" s="8">
        <v>5</v>
      </c>
      <c r="N45" s="8">
        <v>5</v>
      </c>
      <c r="O45" s="8">
        <v>5</v>
      </c>
      <c r="P45" s="8">
        <f t="shared" si="6"/>
        <v>0</v>
      </c>
      <c r="Q45" s="13">
        <f t="shared" si="10"/>
        <v>0</v>
      </c>
      <c r="R45" s="8">
        <v>5</v>
      </c>
      <c r="S45" s="8">
        <v>5</v>
      </c>
      <c r="T45" s="8">
        <v>5</v>
      </c>
      <c r="U45" s="8">
        <f t="shared" si="7"/>
        <v>0</v>
      </c>
      <c r="V45" s="13">
        <f t="shared" si="11"/>
        <v>0</v>
      </c>
      <c r="W45" s="31"/>
    </row>
    <row r="46" spans="1:23" s="14" customFormat="1" x14ac:dyDescent="0.25">
      <c r="A46" s="8">
        <v>35</v>
      </c>
      <c r="B46" s="9" t="s">
        <v>55</v>
      </c>
      <c r="C46" s="8">
        <v>0</v>
      </c>
      <c r="D46" s="8">
        <v>0</v>
      </c>
      <c r="E46" s="8">
        <v>0</v>
      </c>
      <c r="F46" s="10">
        <f t="shared" si="4"/>
        <v>0</v>
      </c>
      <c r="G46" s="11" t="str">
        <f t="shared" si="8"/>
        <v/>
      </c>
      <c r="H46" s="8">
        <v>1</v>
      </c>
      <c r="I46" s="8">
        <v>1</v>
      </c>
      <c r="J46" s="8">
        <v>1</v>
      </c>
      <c r="K46" s="12">
        <f t="shared" si="5"/>
        <v>0</v>
      </c>
      <c r="L46" s="11">
        <f t="shared" si="9"/>
        <v>0</v>
      </c>
      <c r="M46" s="8">
        <v>6</v>
      </c>
      <c r="N46" s="8">
        <v>6</v>
      </c>
      <c r="O46" s="8">
        <v>6</v>
      </c>
      <c r="P46" s="8">
        <f t="shared" si="6"/>
        <v>0</v>
      </c>
      <c r="Q46" s="13">
        <f t="shared" si="10"/>
        <v>0</v>
      </c>
      <c r="R46" s="8">
        <v>7</v>
      </c>
      <c r="S46" s="8">
        <v>7</v>
      </c>
      <c r="T46" s="8">
        <v>7</v>
      </c>
      <c r="U46" s="8">
        <f t="shared" si="7"/>
        <v>0</v>
      </c>
      <c r="V46" s="13">
        <f t="shared" si="11"/>
        <v>0</v>
      </c>
      <c r="W46" s="31"/>
    </row>
    <row r="47" spans="1:23" s="14" customFormat="1" x14ac:dyDescent="0.25">
      <c r="A47" s="8">
        <v>36</v>
      </c>
      <c r="B47" s="9" t="s">
        <v>56</v>
      </c>
      <c r="C47" s="8">
        <v>0</v>
      </c>
      <c r="D47" s="8">
        <v>2</v>
      </c>
      <c r="E47" s="8">
        <v>2</v>
      </c>
      <c r="F47" s="10">
        <f t="shared" si="4"/>
        <v>2</v>
      </c>
      <c r="G47" s="11" t="str">
        <f t="shared" si="8"/>
        <v/>
      </c>
      <c r="H47" s="8">
        <v>7</v>
      </c>
      <c r="I47" s="8">
        <v>11</v>
      </c>
      <c r="J47" s="8">
        <v>12</v>
      </c>
      <c r="K47" s="12">
        <f t="shared" si="5"/>
        <v>5</v>
      </c>
      <c r="L47" s="11">
        <f t="shared" si="9"/>
        <v>71.428571428571431</v>
      </c>
      <c r="M47" s="8">
        <v>7</v>
      </c>
      <c r="N47" s="8">
        <v>7</v>
      </c>
      <c r="O47" s="8">
        <v>7</v>
      </c>
      <c r="P47" s="8">
        <f t="shared" si="6"/>
        <v>0</v>
      </c>
      <c r="Q47" s="13">
        <f t="shared" si="10"/>
        <v>0</v>
      </c>
      <c r="R47" s="8">
        <v>14</v>
      </c>
      <c r="S47" s="8">
        <v>20</v>
      </c>
      <c r="T47" s="8">
        <v>21</v>
      </c>
      <c r="U47" s="8">
        <f t="shared" si="7"/>
        <v>7</v>
      </c>
      <c r="V47" s="13">
        <f t="shared" si="11"/>
        <v>50</v>
      </c>
      <c r="W47" s="31"/>
    </row>
    <row r="48" spans="1:23" s="14" customFormat="1" x14ac:dyDescent="0.25">
      <c r="A48" s="8">
        <v>37</v>
      </c>
      <c r="B48" s="9" t="s">
        <v>57</v>
      </c>
      <c r="C48" s="8">
        <v>0</v>
      </c>
      <c r="D48" s="8">
        <v>0</v>
      </c>
      <c r="E48" s="8">
        <v>0</v>
      </c>
      <c r="F48" s="10">
        <f t="shared" si="4"/>
        <v>0</v>
      </c>
      <c r="G48" s="11" t="str">
        <f t="shared" si="8"/>
        <v/>
      </c>
      <c r="H48" s="8">
        <v>0</v>
      </c>
      <c r="I48" s="8">
        <v>0</v>
      </c>
      <c r="J48" s="8">
        <v>0</v>
      </c>
      <c r="K48" s="12">
        <f t="shared" si="5"/>
        <v>0</v>
      </c>
      <c r="L48" s="11" t="str">
        <f t="shared" si="9"/>
        <v/>
      </c>
      <c r="M48" s="8">
        <v>0</v>
      </c>
      <c r="N48" s="8">
        <v>0</v>
      </c>
      <c r="O48" s="8">
        <v>0</v>
      </c>
      <c r="P48" s="8">
        <f t="shared" si="6"/>
        <v>0</v>
      </c>
      <c r="Q48" s="13" t="str">
        <f t="shared" si="10"/>
        <v/>
      </c>
      <c r="R48" s="8">
        <v>0</v>
      </c>
      <c r="S48" s="8">
        <v>0</v>
      </c>
      <c r="T48" s="8">
        <v>0</v>
      </c>
      <c r="U48" s="8">
        <f t="shared" si="7"/>
        <v>0</v>
      </c>
      <c r="V48" s="13" t="str">
        <f t="shared" si="11"/>
        <v/>
      </c>
      <c r="W48" s="31"/>
    </row>
    <row r="49" spans="1:23" s="14" customFormat="1" x14ac:dyDescent="0.25">
      <c r="A49" s="8">
        <v>38</v>
      </c>
      <c r="B49" s="9" t="s">
        <v>58</v>
      </c>
      <c r="C49" s="8">
        <v>0</v>
      </c>
      <c r="D49" s="8">
        <v>0</v>
      </c>
      <c r="E49" s="8">
        <v>0</v>
      </c>
      <c r="F49" s="10">
        <f t="shared" si="4"/>
        <v>0</v>
      </c>
      <c r="G49" s="11" t="str">
        <f t="shared" si="8"/>
        <v/>
      </c>
      <c r="H49" s="8">
        <v>0</v>
      </c>
      <c r="I49" s="8">
        <v>0</v>
      </c>
      <c r="J49" s="8">
        <v>0</v>
      </c>
      <c r="K49" s="12">
        <f t="shared" si="5"/>
        <v>0</v>
      </c>
      <c r="L49" s="11" t="str">
        <f t="shared" si="9"/>
        <v/>
      </c>
      <c r="M49" s="8">
        <v>0</v>
      </c>
      <c r="N49" s="8">
        <v>0</v>
      </c>
      <c r="O49" s="8">
        <v>0</v>
      </c>
      <c r="P49" s="8">
        <f t="shared" si="6"/>
        <v>0</v>
      </c>
      <c r="Q49" s="13" t="str">
        <f t="shared" si="10"/>
        <v/>
      </c>
      <c r="R49" s="8">
        <v>0</v>
      </c>
      <c r="S49" s="8">
        <v>0</v>
      </c>
      <c r="T49" s="8">
        <v>0</v>
      </c>
      <c r="U49" s="8">
        <f t="shared" si="7"/>
        <v>0</v>
      </c>
      <c r="V49" s="13" t="str">
        <f t="shared" si="11"/>
        <v/>
      </c>
      <c r="W49" s="31"/>
    </row>
    <row r="50" spans="1:23" s="14" customFormat="1" x14ac:dyDescent="0.25">
      <c r="A50" s="8">
        <v>39</v>
      </c>
      <c r="B50" s="9" t="s">
        <v>59</v>
      </c>
      <c r="C50" s="8">
        <v>0</v>
      </c>
      <c r="D50" s="8">
        <v>0</v>
      </c>
      <c r="E50" s="8">
        <v>0</v>
      </c>
      <c r="F50" s="10">
        <f t="shared" si="4"/>
        <v>0</v>
      </c>
      <c r="G50" s="11" t="str">
        <f t="shared" si="8"/>
        <v/>
      </c>
      <c r="H50" s="8">
        <v>0</v>
      </c>
      <c r="I50" s="8">
        <v>0</v>
      </c>
      <c r="J50" s="8">
        <v>0</v>
      </c>
      <c r="K50" s="12">
        <f t="shared" si="5"/>
        <v>0</v>
      </c>
      <c r="L50" s="11" t="str">
        <f t="shared" si="9"/>
        <v/>
      </c>
      <c r="M50" s="8">
        <v>0</v>
      </c>
      <c r="N50" s="8">
        <v>0</v>
      </c>
      <c r="O50" s="8">
        <v>0</v>
      </c>
      <c r="P50" s="8">
        <f t="shared" si="6"/>
        <v>0</v>
      </c>
      <c r="Q50" s="13" t="str">
        <f t="shared" si="10"/>
        <v/>
      </c>
      <c r="R50" s="8">
        <v>0</v>
      </c>
      <c r="S50" s="8">
        <v>0</v>
      </c>
      <c r="T50" s="8">
        <v>0</v>
      </c>
      <c r="U50" s="8">
        <f t="shared" si="7"/>
        <v>0</v>
      </c>
      <c r="V50" s="13" t="str">
        <f t="shared" si="11"/>
        <v/>
      </c>
      <c r="W50" s="31"/>
    </row>
    <row r="51" spans="1:23" s="14" customFormat="1" x14ac:dyDescent="0.25">
      <c r="A51" s="8">
        <v>40</v>
      </c>
      <c r="B51" s="9" t="s">
        <v>60</v>
      </c>
      <c r="C51" s="8">
        <v>0</v>
      </c>
      <c r="D51" s="8">
        <v>0</v>
      </c>
      <c r="E51" s="8">
        <v>0</v>
      </c>
      <c r="F51" s="10">
        <f t="shared" si="4"/>
        <v>0</v>
      </c>
      <c r="G51" s="11" t="str">
        <f t="shared" si="8"/>
        <v/>
      </c>
      <c r="H51" s="8">
        <v>0</v>
      </c>
      <c r="I51" s="8">
        <v>0</v>
      </c>
      <c r="J51" s="8">
        <v>0</v>
      </c>
      <c r="K51" s="12">
        <f t="shared" si="5"/>
        <v>0</v>
      </c>
      <c r="L51" s="11" t="str">
        <f t="shared" si="9"/>
        <v/>
      </c>
      <c r="M51" s="8">
        <v>1</v>
      </c>
      <c r="N51" s="8">
        <v>4</v>
      </c>
      <c r="O51" s="8">
        <v>4</v>
      </c>
      <c r="P51" s="8">
        <f t="shared" si="6"/>
        <v>3</v>
      </c>
      <c r="Q51" s="13">
        <f t="shared" si="10"/>
        <v>300</v>
      </c>
      <c r="R51" s="8">
        <v>1</v>
      </c>
      <c r="S51" s="8">
        <v>4</v>
      </c>
      <c r="T51" s="8">
        <v>4</v>
      </c>
      <c r="U51" s="8">
        <f t="shared" si="7"/>
        <v>3</v>
      </c>
      <c r="V51" s="13">
        <f t="shared" si="11"/>
        <v>300</v>
      </c>
      <c r="W51" s="31"/>
    </row>
    <row r="52" spans="1:23" s="14" customFormat="1" x14ac:dyDescent="0.25">
      <c r="A52" s="8">
        <v>41</v>
      </c>
      <c r="B52" s="9" t="s">
        <v>61</v>
      </c>
      <c r="C52" s="8">
        <v>0</v>
      </c>
      <c r="D52" s="8">
        <v>0</v>
      </c>
      <c r="E52" s="8">
        <v>0</v>
      </c>
      <c r="F52" s="10">
        <f t="shared" si="4"/>
        <v>0</v>
      </c>
      <c r="G52" s="11" t="str">
        <f t="shared" si="8"/>
        <v/>
      </c>
      <c r="H52" s="8">
        <v>0</v>
      </c>
      <c r="I52" s="8">
        <v>0</v>
      </c>
      <c r="J52" s="8">
        <v>0</v>
      </c>
      <c r="K52" s="12">
        <f t="shared" si="5"/>
        <v>0</v>
      </c>
      <c r="L52" s="11" t="str">
        <f t="shared" si="9"/>
        <v/>
      </c>
      <c r="M52" s="8">
        <v>4</v>
      </c>
      <c r="N52" s="8">
        <v>4</v>
      </c>
      <c r="O52" s="8">
        <v>4</v>
      </c>
      <c r="P52" s="8">
        <f t="shared" si="6"/>
        <v>0</v>
      </c>
      <c r="Q52" s="13">
        <f t="shared" si="10"/>
        <v>0</v>
      </c>
      <c r="R52" s="8">
        <v>4</v>
      </c>
      <c r="S52" s="8">
        <v>4</v>
      </c>
      <c r="T52" s="8">
        <v>4</v>
      </c>
      <c r="U52" s="8">
        <f t="shared" si="7"/>
        <v>0</v>
      </c>
      <c r="V52" s="13">
        <f t="shared" si="11"/>
        <v>0</v>
      </c>
      <c r="W52" s="31"/>
    </row>
    <row r="53" spans="1:23" s="2" customFormat="1" ht="12.75" x14ac:dyDescent="0.25">
      <c r="A53" s="27" t="s">
        <v>62</v>
      </c>
      <c r="B53" s="28"/>
      <c r="C53" s="15">
        <f>SUM(C45:C52)</f>
        <v>0</v>
      </c>
      <c r="D53" s="15">
        <f>SUM(D45:D52)</f>
        <v>2</v>
      </c>
      <c r="E53" s="15">
        <f>SUM(E45:E52)</f>
        <v>2</v>
      </c>
      <c r="F53" s="16">
        <f t="shared" si="4"/>
        <v>2</v>
      </c>
      <c r="G53" s="17" t="str">
        <f t="shared" si="8"/>
        <v/>
      </c>
      <c r="H53" s="15">
        <f>SUM(H45:H52)</f>
        <v>8</v>
      </c>
      <c r="I53" s="15">
        <f>SUM(I45:I52)</f>
        <v>12</v>
      </c>
      <c r="J53" s="15">
        <f>SUM(J45:J52)</f>
        <v>13</v>
      </c>
      <c r="K53" s="18">
        <f t="shared" si="5"/>
        <v>5</v>
      </c>
      <c r="L53" s="17">
        <f t="shared" si="9"/>
        <v>62.5</v>
      </c>
      <c r="M53" s="15">
        <f>SUM(M45:M52)</f>
        <v>23</v>
      </c>
      <c r="N53" s="15">
        <f>SUM(N45:N52)</f>
        <v>26</v>
      </c>
      <c r="O53" s="15">
        <f>SUM(O45:O52)</f>
        <v>26</v>
      </c>
      <c r="P53" s="15">
        <f t="shared" si="6"/>
        <v>3</v>
      </c>
      <c r="Q53" s="19">
        <f t="shared" si="10"/>
        <v>13.043478260869565</v>
      </c>
      <c r="R53" s="15">
        <f>SUM(R45:R52)</f>
        <v>31</v>
      </c>
      <c r="S53" s="15">
        <f>SUM(S45:S52)</f>
        <v>40</v>
      </c>
      <c r="T53" s="15">
        <f>SUM(T45:T52)</f>
        <v>41</v>
      </c>
      <c r="U53" s="15">
        <f t="shared" si="7"/>
        <v>10</v>
      </c>
      <c r="V53" s="19">
        <f t="shared" si="11"/>
        <v>32.258064516129032</v>
      </c>
      <c r="W53" s="32"/>
    </row>
    <row r="54" spans="1:23" s="14" customFormat="1" x14ac:dyDescent="0.25">
      <c r="A54" s="8">
        <v>42</v>
      </c>
      <c r="B54" s="9" t="s">
        <v>63</v>
      </c>
      <c r="C54" s="8">
        <v>0</v>
      </c>
      <c r="D54" s="8">
        <v>0</v>
      </c>
      <c r="E54" s="8">
        <v>0</v>
      </c>
      <c r="F54" s="10">
        <f t="shared" si="4"/>
        <v>0</v>
      </c>
      <c r="G54" s="11" t="str">
        <f t="shared" si="8"/>
        <v/>
      </c>
      <c r="H54" s="8">
        <v>0</v>
      </c>
      <c r="I54" s="8">
        <v>0</v>
      </c>
      <c r="J54" s="8">
        <v>0</v>
      </c>
      <c r="K54" s="12">
        <f t="shared" si="5"/>
        <v>0</v>
      </c>
      <c r="L54" s="11" t="str">
        <f t="shared" si="9"/>
        <v/>
      </c>
      <c r="M54" s="8">
        <v>0</v>
      </c>
      <c r="N54" s="8">
        <v>0</v>
      </c>
      <c r="O54" s="8">
        <v>0</v>
      </c>
      <c r="P54" s="8">
        <f t="shared" si="6"/>
        <v>0</v>
      </c>
      <c r="Q54" s="13" t="str">
        <f t="shared" si="10"/>
        <v/>
      </c>
      <c r="R54" s="8">
        <v>0</v>
      </c>
      <c r="S54" s="8">
        <v>0</v>
      </c>
      <c r="T54" s="8">
        <v>0</v>
      </c>
      <c r="U54" s="8">
        <f t="shared" si="7"/>
        <v>0</v>
      </c>
      <c r="V54" s="13" t="str">
        <f t="shared" si="11"/>
        <v/>
      </c>
      <c r="W54" s="31"/>
    </row>
    <row r="55" spans="1:23" s="14" customFormat="1" x14ac:dyDescent="0.25">
      <c r="A55" s="8">
        <v>43</v>
      </c>
      <c r="B55" s="9" t="s">
        <v>64</v>
      </c>
      <c r="C55" s="8">
        <v>0</v>
      </c>
      <c r="D55" s="8">
        <v>0</v>
      </c>
      <c r="E55" s="8">
        <v>0</v>
      </c>
      <c r="F55" s="10">
        <f t="shared" si="4"/>
        <v>0</v>
      </c>
      <c r="G55" s="11" t="str">
        <f t="shared" si="8"/>
        <v/>
      </c>
      <c r="H55" s="8">
        <v>0</v>
      </c>
      <c r="I55" s="8">
        <v>0</v>
      </c>
      <c r="J55" s="8">
        <v>0</v>
      </c>
      <c r="K55" s="12">
        <f t="shared" si="5"/>
        <v>0</v>
      </c>
      <c r="L55" s="11" t="str">
        <f t="shared" si="9"/>
        <v/>
      </c>
      <c r="M55" s="8">
        <v>0</v>
      </c>
      <c r="N55" s="8">
        <v>0</v>
      </c>
      <c r="O55" s="8">
        <v>0</v>
      </c>
      <c r="P55" s="8">
        <f t="shared" si="6"/>
        <v>0</v>
      </c>
      <c r="Q55" s="13" t="str">
        <f t="shared" si="10"/>
        <v/>
      </c>
      <c r="R55" s="8">
        <v>0</v>
      </c>
      <c r="S55" s="8">
        <v>0</v>
      </c>
      <c r="T55" s="8">
        <v>0</v>
      </c>
      <c r="U55" s="8">
        <f t="shared" si="7"/>
        <v>0</v>
      </c>
      <c r="V55" s="13" t="str">
        <f t="shared" si="11"/>
        <v/>
      </c>
    </row>
    <row r="56" spans="1:23" s="14" customFormat="1" x14ac:dyDescent="0.25">
      <c r="A56" s="8">
        <v>44</v>
      </c>
      <c r="B56" s="9" t="s">
        <v>65</v>
      </c>
      <c r="C56" s="8">
        <v>0</v>
      </c>
      <c r="D56" s="8">
        <v>0</v>
      </c>
      <c r="E56" s="8">
        <v>0</v>
      </c>
      <c r="F56" s="10">
        <f t="shared" si="4"/>
        <v>0</v>
      </c>
      <c r="G56" s="11" t="str">
        <f t="shared" si="8"/>
        <v/>
      </c>
      <c r="H56" s="8">
        <v>0</v>
      </c>
      <c r="I56" s="8">
        <v>0</v>
      </c>
      <c r="J56" s="8">
        <v>0</v>
      </c>
      <c r="K56" s="12">
        <f t="shared" si="5"/>
        <v>0</v>
      </c>
      <c r="L56" s="11" t="str">
        <f t="shared" si="9"/>
        <v/>
      </c>
      <c r="M56" s="8">
        <v>0</v>
      </c>
      <c r="N56" s="8">
        <v>0</v>
      </c>
      <c r="O56" s="8">
        <v>0</v>
      </c>
      <c r="P56" s="8">
        <f t="shared" si="6"/>
        <v>0</v>
      </c>
      <c r="Q56" s="13" t="str">
        <f t="shared" si="10"/>
        <v/>
      </c>
      <c r="R56" s="8">
        <v>0</v>
      </c>
      <c r="S56" s="8">
        <v>0</v>
      </c>
      <c r="T56" s="8">
        <v>0</v>
      </c>
      <c r="U56" s="8">
        <f t="shared" si="7"/>
        <v>0</v>
      </c>
      <c r="V56" s="13" t="str">
        <f t="shared" si="11"/>
        <v/>
      </c>
    </row>
    <row r="57" spans="1:23" s="14" customFormat="1" x14ac:dyDescent="0.25">
      <c r="A57" s="8">
        <v>45</v>
      </c>
      <c r="B57" s="9" t="s">
        <v>66</v>
      </c>
      <c r="C57" s="8">
        <v>0</v>
      </c>
      <c r="D57" s="8">
        <v>0</v>
      </c>
      <c r="E57" s="8">
        <v>0</v>
      </c>
      <c r="F57" s="10">
        <f t="shared" si="4"/>
        <v>0</v>
      </c>
      <c r="G57" s="11" t="str">
        <f t="shared" si="8"/>
        <v/>
      </c>
      <c r="H57" s="8">
        <v>0</v>
      </c>
      <c r="I57" s="8">
        <v>0</v>
      </c>
      <c r="J57" s="8">
        <v>0</v>
      </c>
      <c r="K57" s="12">
        <f t="shared" si="5"/>
        <v>0</v>
      </c>
      <c r="L57" s="11" t="str">
        <f t="shared" si="9"/>
        <v/>
      </c>
      <c r="M57" s="8">
        <v>0</v>
      </c>
      <c r="N57" s="8">
        <v>0</v>
      </c>
      <c r="O57" s="8">
        <v>0</v>
      </c>
      <c r="P57" s="8">
        <f t="shared" si="6"/>
        <v>0</v>
      </c>
      <c r="Q57" s="13" t="str">
        <f t="shared" si="10"/>
        <v/>
      </c>
      <c r="R57" s="8">
        <v>0</v>
      </c>
      <c r="S57" s="8">
        <v>0</v>
      </c>
      <c r="T57" s="8">
        <v>0</v>
      </c>
      <c r="U57" s="8">
        <f t="shared" si="7"/>
        <v>0</v>
      </c>
      <c r="V57" s="13" t="str">
        <f t="shared" si="11"/>
        <v/>
      </c>
    </row>
    <row r="58" spans="1:23" s="14" customFormat="1" x14ac:dyDescent="0.25">
      <c r="A58" s="8">
        <v>46</v>
      </c>
      <c r="B58" s="9" t="s">
        <v>67</v>
      </c>
      <c r="C58" s="8">
        <v>0</v>
      </c>
      <c r="D58" s="8">
        <v>0</v>
      </c>
      <c r="E58" s="8">
        <v>0</v>
      </c>
      <c r="F58" s="10">
        <f t="shared" si="4"/>
        <v>0</v>
      </c>
      <c r="G58" s="11" t="str">
        <f t="shared" si="8"/>
        <v/>
      </c>
      <c r="H58" s="8">
        <v>0</v>
      </c>
      <c r="I58" s="8">
        <v>0</v>
      </c>
      <c r="J58" s="8">
        <v>0</v>
      </c>
      <c r="K58" s="12">
        <f t="shared" si="5"/>
        <v>0</v>
      </c>
      <c r="L58" s="11" t="str">
        <f t="shared" si="9"/>
        <v/>
      </c>
      <c r="M58" s="8">
        <v>0</v>
      </c>
      <c r="N58" s="8">
        <v>0</v>
      </c>
      <c r="O58" s="8">
        <v>0</v>
      </c>
      <c r="P58" s="8">
        <f t="shared" si="6"/>
        <v>0</v>
      </c>
      <c r="Q58" s="13" t="str">
        <f t="shared" si="10"/>
        <v/>
      </c>
      <c r="R58" s="8">
        <v>0</v>
      </c>
      <c r="S58" s="8">
        <v>0</v>
      </c>
      <c r="T58" s="8">
        <v>0</v>
      </c>
      <c r="U58" s="8">
        <f t="shared" si="7"/>
        <v>0</v>
      </c>
      <c r="V58" s="13" t="str">
        <f t="shared" si="11"/>
        <v/>
      </c>
    </row>
    <row r="59" spans="1:23" s="14" customFormat="1" x14ac:dyDescent="0.25">
      <c r="A59" s="8">
        <v>47</v>
      </c>
      <c r="B59" s="9" t="s">
        <v>68</v>
      </c>
      <c r="C59" s="8">
        <v>0</v>
      </c>
      <c r="D59" s="8">
        <v>0</v>
      </c>
      <c r="E59" s="8">
        <v>0</v>
      </c>
      <c r="F59" s="10">
        <f t="shared" si="4"/>
        <v>0</v>
      </c>
      <c r="G59" s="11" t="str">
        <f t="shared" si="8"/>
        <v/>
      </c>
      <c r="H59" s="8">
        <v>0</v>
      </c>
      <c r="I59" s="8">
        <v>0</v>
      </c>
      <c r="J59" s="8">
        <v>0</v>
      </c>
      <c r="K59" s="12">
        <f t="shared" si="5"/>
        <v>0</v>
      </c>
      <c r="L59" s="11" t="str">
        <f t="shared" si="9"/>
        <v/>
      </c>
      <c r="M59" s="8">
        <v>0</v>
      </c>
      <c r="N59" s="8">
        <v>0</v>
      </c>
      <c r="O59" s="8">
        <v>0</v>
      </c>
      <c r="P59" s="8">
        <f t="shared" si="6"/>
        <v>0</v>
      </c>
      <c r="Q59" s="13" t="str">
        <f t="shared" si="10"/>
        <v/>
      </c>
      <c r="R59" s="8">
        <v>0</v>
      </c>
      <c r="S59" s="8">
        <v>0</v>
      </c>
      <c r="T59" s="8">
        <v>0</v>
      </c>
      <c r="U59" s="8">
        <f t="shared" si="7"/>
        <v>0</v>
      </c>
      <c r="V59" s="13" t="str">
        <f t="shared" si="11"/>
        <v/>
      </c>
    </row>
    <row r="60" spans="1:23" s="2" customFormat="1" ht="12.75" x14ac:dyDescent="0.25">
      <c r="A60" s="27" t="s">
        <v>69</v>
      </c>
      <c r="B60" s="28"/>
      <c r="C60" s="15">
        <f>SUM(C54:C59)</f>
        <v>0</v>
      </c>
      <c r="D60" s="15">
        <f>SUM(D54:D59)</f>
        <v>0</v>
      </c>
      <c r="E60" s="15">
        <f>SUM(E54:E59)</f>
        <v>0</v>
      </c>
      <c r="F60" s="16">
        <f t="shared" si="4"/>
        <v>0</v>
      </c>
      <c r="G60" s="17" t="str">
        <f t="shared" si="8"/>
        <v/>
      </c>
      <c r="H60" s="15">
        <f>SUM(H54:H59)</f>
        <v>0</v>
      </c>
      <c r="I60" s="15">
        <f>SUM(I54:I59)</f>
        <v>0</v>
      </c>
      <c r="J60" s="15">
        <f>SUM(J54:J59)</f>
        <v>0</v>
      </c>
      <c r="K60" s="18">
        <f t="shared" si="5"/>
        <v>0</v>
      </c>
      <c r="L60" s="17" t="str">
        <f t="shared" si="9"/>
        <v/>
      </c>
      <c r="M60" s="15">
        <f>SUM(M54:M59)</f>
        <v>0</v>
      </c>
      <c r="N60" s="15">
        <f>SUM(N54:N59)</f>
        <v>0</v>
      </c>
      <c r="O60" s="15">
        <f>SUM(O54:O59)</f>
        <v>0</v>
      </c>
      <c r="P60" s="15">
        <f t="shared" si="6"/>
        <v>0</v>
      </c>
      <c r="Q60" s="19" t="str">
        <f t="shared" si="10"/>
        <v/>
      </c>
      <c r="R60" s="15">
        <f>SUM(R54:R59)</f>
        <v>0</v>
      </c>
      <c r="S60" s="15">
        <f>SUM(S54:S59)</f>
        <v>0</v>
      </c>
      <c r="T60" s="15">
        <f>SUM(T54:T59)</f>
        <v>0</v>
      </c>
      <c r="U60" s="15">
        <f t="shared" si="7"/>
        <v>0</v>
      </c>
      <c r="V60" s="19" t="str">
        <f t="shared" si="11"/>
        <v/>
      </c>
    </row>
    <row r="61" spans="1:23" s="22" customFormat="1" ht="12.75" x14ac:dyDescent="0.2">
      <c r="A61" s="25" t="s">
        <v>70</v>
      </c>
      <c r="B61" s="26"/>
      <c r="C61" s="20">
        <f>SUM(C20+C40+C42+C44+C53+C60)</f>
        <v>539</v>
      </c>
      <c r="D61" s="20">
        <f>SUM(D20+D40+D42+D44+D53+D60)</f>
        <v>544</v>
      </c>
      <c r="E61" s="20">
        <f>SUM(E20+E40+E42+E44+E53+E60)</f>
        <v>626</v>
      </c>
      <c r="F61" s="20">
        <f t="shared" si="4"/>
        <v>87</v>
      </c>
      <c r="G61" s="21"/>
      <c r="H61" s="20">
        <f>SUM(H20+H40+H42+H44+H53+H60)</f>
        <v>1032</v>
      </c>
      <c r="I61" s="20">
        <f>SUM(I20+I40+I42+I44+I53+I60)</f>
        <v>1016</v>
      </c>
      <c r="J61" s="20">
        <f>SUM(J20+J40+J42+J44+J53+J60)</f>
        <v>1041</v>
      </c>
      <c r="K61" s="20">
        <f t="shared" si="5"/>
        <v>9</v>
      </c>
      <c r="L61" s="21"/>
      <c r="M61" s="20">
        <f>SUM(M20+M40+M42+M44+M53+M60)</f>
        <v>1756</v>
      </c>
      <c r="N61" s="20">
        <f>SUM(N20+N40+N42+N44+N53+N60)</f>
        <v>1784</v>
      </c>
      <c r="O61" s="20">
        <f>SUM(O20+O40+O42+O44+O53+O60)</f>
        <v>1824</v>
      </c>
      <c r="P61" s="20">
        <f t="shared" si="6"/>
        <v>68</v>
      </c>
      <c r="Q61" s="21"/>
      <c r="R61" s="20">
        <f>SUM(R20+R40+R42+R44+R53+R60)</f>
        <v>3327</v>
      </c>
      <c r="S61" s="20">
        <f>SUM(S20+S40+S42+S44+S53+S60)</f>
        <v>3344</v>
      </c>
      <c r="T61" s="20">
        <f>SUM(T20+T40+T42+T44+T53+T60)</f>
        <v>3491</v>
      </c>
      <c r="U61" s="20">
        <f t="shared" si="7"/>
        <v>164</v>
      </c>
      <c r="V61" s="21"/>
    </row>
  </sheetData>
  <mergeCells count="23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54"/>
    <mergeCell ref="F6:G6"/>
    <mergeCell ref="K6:L6"/>
    <mergeCell ref="P6:Q6"/>
    <mergeCell ref="U6:V6"/>
    <mergeCell ref="A61:B61"/>
    <mergeCell ref="A20:B20"/>
    <mergeCell ref="A40:B40"/>
    <mergeCell ref="A42:B42"/>
    <mergeCell ref="A44:B44"/>
    <mergeCell ref="A53:B53"/>
    <mergeCell ref="A60:B6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ATM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2023-06-07T07:47:05Z</dcterms:modified>
</cp:coreProperties>
</file>